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E1A868FF-E4B8-4C32-A346-BB213ED2592B}"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0">'1. Asseg, e Monit. Ob.'!$A$1:$J$18</definedName>
    <definedName name="_xlnm.Print_Area" localSheetId="1">'2. SCHEDA VAL. FIN. OB.'!$A$1:$M$22</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E6" i="24"/>
  <c r="F6" i="24"/>
  <c r="B7" i="24"/>
  <c r="C7" i="24"/>
  <c r="D7" i="24"/>
  <c r="E7" i="24"/>
  <c r="F7" i="24"/>
  <c r="B8" i="24"/>
  <c r="C8" i="24"/>
  <c r="D8" i="24"/>
  <c r="E8" i="24"/>
  <c r="F8" i="24"/>
  <c r="C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<sst xmlns="http://schemas.openxmlformats.org/spreadsheetml/2006/main" count="273" uniqueCount="234">
  <si>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</si>
  <si>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PREVENZIONE E PROTEZIONE</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</si>
  <si>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</si>
  <si>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</si>
  <si>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</si>
  <si>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</si>
  <si>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</si>
  <si>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</si>
  <si>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</si>
  <si>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</si>
  <si>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</si>
  <si>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Prevenzione e Protezione (raggiungibile dal </t>
    </r>
    <r>
      <rPr>
        <b/>
        <i/>
        <u/>
        <sz val="10"/>
        <rFont val="Arial"/>
        <family val="2"/>
      </rPr>
      <t>link http://www.unina.it/trasparenza/at/area-prevenzione-protezione</t>
    </r>
    <r>
      <rPr>
        <b/>
        <u/>
        <sz val="10"/>
        <rFont val="Arial"/>
        <family val="2"/>
      </rPr>
      <t xml:space="preserve">) </t>
    </r>
    <r>
      <rPr>
        <sz val="10"/>
        <rFont val="Arial"/>
        <family val="2"/>
      </rPr>
      <t xml:space="preserve">è messo a disposizione - a cura dell’Ufficio Etica e trasparenza (UET) - il File excel allegato al PIAO riepilogativo delle misure di prevenzione della corruzione di competenza dell'Area e degli Uffici ad essa afferenti.
</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</si>
  <si>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</si>
  <si>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</si>
  <si>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</si>
  <si>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</si>
  <si>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</si>
  <si>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</si>
  <si>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</si>
  <si>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</si>
  <si>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Ing. Maurizio Pinto (interim)</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</si>
  <si>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</si>
  <si>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</si>
  <si>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</si>
  <si>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</si>
  <si>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</si>
  <si>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</si>
  <si>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</si>
  <si>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</si>
  <si>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</si>
  <si>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</si>
  <si>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</si>
  <si>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</si>
  <si>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</si>
  <si>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</si>
  <si>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</si>
  <si>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</si>
  <si>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</si>
  <si>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</si>
  <si>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</si>
  <si>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</si>
  <si>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</si>
  <si>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rPr>
        <sz val="9"/>
        <color rgb="FF000000"/>
        <rFont val="Corbel"/>
      </rPr>
      <t xml:space="preserve">Rafforzamento e difesa dei valori etici e dell’integrità nella comunità accademica. 
</t>
    </r>
    <r>
      <rPr>
        <b/>
        <sz val="9"/>
        <color rgb="FF000000"/>
        <rFont val="Corbel"/>
      </rPr>
      <t xml:space="preserve">Attuazione, per la parte di competenza, delle seguenti azioni, come precisato nella tabella 2.2.2 AT -  ob Dir allegata al PIAO :
</t>
    </r>
    <r>
      <rPr>
        <sz val="9"/>
        <color rgb="FFFF0000"/>
        <rFont val="Corbel"/>
      </rPr>
      <t xml:space="preserve">
</t>
    </r>
    <r>
      <rPr>
        <sz val="9"/>
        <color rgb="FF000000"/>
        <rFont val="Corbel"/>
      </rPr>
      <t>B. attuazione delle misure per la prevenzione della corruzione programmate nell'appendice 2.3.E al PIAO (sub-peso 28%)
C. attuazione degli obblighi di pubblicazione riepilogati nell'appendice 2.3.C al PIAO (sub-peso 28%)
D.  monitoraggio dello stato di attuazione delle misure di trasparenza e prevenzione della corruzione (sub-peso 22%)
E. contributo all’aggiornamento del registro dei rischi (ed eventualmente del livello di rischio) e delle misure, anche all’esito delle risultanze dei monitoraggi e delle verifiche (sub-peso 22%)</t>
    </r>
  </si>
  <si>
    <r>
      <rPr>
        <sz val="9"/>
        <color rgb="FF000000"/>
        <rFont val="Corbel"/>
      </rPr>
      <t xml:space="preserve">
B. Percentuale di attuazione - per la parte di competenza della propria Area e degli Uffici di afferenza - delle misure per la prevenzione della corruzione programmate nell'appendice 2.3.E al PIAO (v. </t>
    </r>
    <r>
      <rPr>
        <u/>
        <sz val="9"/>
        <color rgb="FF000000"/>
        <rFont val="Corbel"/>
      </rPr>
      <t xml:space="preserve">dettagli in calce al presente foglio, nella nota </t>
    </r>
    <r>
      <rPr>
        <i/>
        <u/>
        <sz val="9"/>
        <color rgb="FF000000"/>
        <rFont val="Corbel"/>
      </rPr>
      <t>ob7.B</t>
    </r>
    <r>
      <rPr>
        <sz val="9"/>
        <color rgb="FF000000"/>
        <rFont val="Corbel"/>
      </rPr>
      <t>). 
C. Percentuale di attuazione - per la parte di competenza della propria Area e degli Uffici di afferenza- degli obblighi di pubblicazione riepilogati nell'appendice 2.3.C al PIAO (v.</t>
    </r>
    <r>
      <rPr>
        <u/>
        <sz val="9"/>
        <color rgb="FF000000"/>
        <rFont val="Corbel"/>
      </rPr>
      <t xml:space="preserve"> dettagli in calce al presente foglio, nella nota </t>
    </r>
    <r>
      <rPr>
        <i/>
        <u/>
        <sz val="9"/>
        <color rgb="FF000000"/>
        <rFont val="Corbel"/>
      </rPr>
      <t>ob7.C</t>
    </r>
    <r>
      <rPr>
        <sz val="9"/>
        <color rgb="FF000000"/>
        <rFont val="Corbel"/>
      </rPr>
      <t xml:space="preserve">).
D. rispetto dei termini di invio del I monitoraggio  e del II monitoraggio  dello stato di attuazione delle misure di trasparenza e prevenzione della corruzione (v. </t>
    </r>
    <r>
      <rPr>
        <u/>
        <sz val="9"/>
        <color rgb="FF000000"/>
        <rFont val="Corbel"/>
      </rPr>
      <t xml:space="preserve">dettagli in calce al presente foglio, nella nota  </t>
    </r>
    <r>
      <rPr>
        <i/>
        <u/>
        <sz val="9"/>
        <color rgb="FF000000"/>
        <rFont val="Corbel"/>
      </rPr>
      <t>ob7.D</t>
    </r>
    <r>
      <rPr>
        <sz val="9"/>
        <color rgb="FF000000"/>
        <rFont val="Corbel"/>
      </rPr>
      <t xml:space="preserve">). 
E. invio del contributo entro il </t>
    </r>
    <r>
      <rPr>
        <b/>
        <sz val="9"/>
        <color rgb="FF000000"/>
        <rFont val="Corbel"/>
      </rPr>
      <t>29.11.2024</t>
    </r>
    <r>
      <rPr>
        <sz val="9"/>
        <color rgb="FF000000"/>
        <rFont val="Corbel"/>
      </rPr>
      <t xml:space="preserve">, per la parte di competenza (v. </t>
    </r>
    <r>
      <rPr>
        <u/>
        <sz val="9"/>
        <color rgb="FF000000"/>
        <rFont val="Corbel"/>
      </rPr>
      <t xml:space="preserve">dettagli in calce al presente foglio, nella nota  </t>
    </r>
    <r>
      <rPr>
        <i/>
        <u/>
        <sz val="9"/>
        <color rgb="FF000000"/>
        <rFont val="Corbel"/>
      </rPr>
      <t>ob7.E</t>
    </r>
    <r>
      <rPr>
        <sz val="9"/>
        <color rgb="FF000000"/>
        <rFont val="Corbel"/>
      </rPr>
      <t xml:space="preserve">). </t>
    </r>
  </si>
  <si>
    <r>
      <rPr>
        <b/>
        <sz val="9"/>
        <color rgb="FF000000"/>
        <rFont val="Corbel"/>
      </rPr>
      <t xml:space="preserve">Analisi delle criticità risultanti dagli esiti delle indagini di ascolto dell'utenza e conseguente progettazione e avvio di azioni di miglioramento.
</t>
    </r>
    <r>
      <rPr>
        <i/>
        <sz val="9"/>
        <color rgb="FF000000"/>
        <rFont val="Corbel"/>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</si>
  <si>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
(N.B. qualora nel 2024 sia assegnato  un peso pari a zero al precedente obiettivo n.3, al presente obiettivo è assegnato un peso pari al 9% )</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</si>
  <si>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</si>
  <si>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</si>
  <si>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</si>
  <si>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</si>
  <si>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</si>
  <si>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</si>
  <si>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</si>
  <si>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</si>
  <si>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</si>
  <si>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</si>
  <si>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</si>
  <si>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</si>
  <si>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</si>
  <si>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</si>
  <si>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</si>
  <si>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</si>
  <si>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</si>
  <si>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</si>
  <si>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</si>
  <si>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</si>
  <si>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</si>
  <si>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</si>
  <si>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</si>
  <si>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</si>
  <si>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</si>
  <si>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</si>
  <si>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</si>
  <si>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</si>
  <si>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</si>
  <si>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</si>
  <si>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</si>
  <si>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</si>
  <si>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</si>
  <si>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</si>
  <si>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</si>
  <si>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</si>
  <si>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</si>
  <si>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</si>
  <si>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</si>
  <si>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</si>
  <si>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</si>
  <si>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</si>
  <si>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</si>
  <si>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</si>
  <si>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</si>
  <si>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</si>
  <si>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</si>
  <si>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</si>
  <si>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</si>
  <si>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</si>
  <si>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</si>
  <si>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</si>
  <si>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</si>
  <si>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</si>
  <si>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</si>
  <si>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</si>
  <si>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</si>
  <si>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</si>
  <si>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</si>
  <si>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</si>
  <si>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</si>
  <si>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</si>
  <si>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</si>
  <si>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</si>
  <si>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</si>
  <si>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</si>
  <si>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</si>
  <si>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</si>
  <si>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</si>
  <si>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</si>
  <si>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</si>
  <si>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</si>
  <si>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</si>
  <si>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</si>
  <si>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</si>
  <si>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</si>
  <si>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</si>
  <si>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</si>
  <si>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</si>
  <si>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</si>
  <si>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</si>
  <si>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</si>
  <si>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</si>
  <si>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</si>
  <si>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</si>
  <si>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</si>
  <si>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</si>
  <si>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</si>
  <si>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</si>
  <si>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</si>
  <si>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</si>
  <si>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</si>
  <si>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</si>
  <si>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</si>
  <si>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</si>
  <si>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</si>
  <si>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</si>
  <si>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</si>
  <si>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</si>
  <si>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</si>
  <si>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</si>
  <si>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</si>
  <si>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</si>
  <si>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</si>
  <si>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</si>
  <si>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</si>
  <si>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</si>
  <si>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</si>
  <si>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</si>
  <si>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</si>
  <si>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</si>
  <si>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</si>
  <si>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</si>
  <si>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</si>
  <si>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</si>
  <si>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</si>
  <si>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</si>
  <si>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</si>
  <si>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</si>
  <si>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</si>
  <si>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</si>
  <si>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</si>
  <si>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</si>
  <si>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</si>
  <si>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</si>
  <si>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</si>
  <si>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</si>
  <si>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</si>
  <si>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</si>
  <si>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</si>
  <si>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</si>
  <si>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</si>
  <si>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</si>
  <si>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</si>
  <si>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</si>
  <si>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</si>
  <si>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</si>
  <si>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</si>
  <si>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</si>
  <si>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</si>
  <si>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</si>
  <si>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</si>
  <si>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</si>
  <si>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</si>
  <si>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</si>
  <si>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</si>
  <si>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</si>
  <si>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</si>
  <si>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</si>
  <si>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</si>
  <si>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</si>
  <si>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</si>
  <si>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</si>
  <si>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</si>
  <si>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</si>
  <si>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</si>
  <si>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</si>
  <si>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</si>
  <si>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</si>
  <si>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</si>
  <si>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</si>
  <si>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</si>
  <si>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</si>
  <si>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</si>
  <si>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</si>
  <si>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</si>
  <si>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</si>
  <si>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</si>
  <si>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</si>
  <si>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</si>
  <si>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</si>
  <si>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Stato di avanzamento</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</si>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</sst>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b/>
      <i/>
      <u/>
      <sz val="10"/>
      <name val="Arial"/>
      <family val="2"/>
    </font>
    <font>
      <i/>
      <sz val="10"/>
      <name val="Arial"/>
      <family val="2"/>
    </font>
    <font>
      <b/>
      <sz val="10"/>
      <color rgb="FF000000"/>
      <name val="Arial"/>
    </font>
    <font>
      <sz val="10"/>
      <color rgb="FF000000"/>
      <name val="Arial"/>
    </font>
    <font>
      <b/>
      <i/>
      <sz val="10"/>
      <color rgb="FF000000"/>
      <name val="Arial"/>
    </font>
    <font>
      <b/>
      <sz val="9"/>
      <color rgb="FF000000"/>
      <name val="Corbel"/>
    </font>
    <font>
      <i/>
      <sz val="9"/>
      <color rgb="FF000000"/>
      <name val="Corbel"/>
    </font>
    <font>
      <sz val="9"/>
      <color rgb="FF000000"/>
      <name val="Corbel"/>
    </font>
    <font>
      <sz val="9"/>
      <color rgb="FFFF0000"/>
      <name val="Corbel"/>
    </font>
    <font>
      <sz val="9"/>
      <name val="Corbel"/>
    </font>
    <font>
      <u/>
      <sz val="9"/>
      <color rgb="FF000000"/>
      <name val="Corbel"/>
    </font>
    <font>
      <i/>
      <u/>
      <sz val="9"/>
      <color rgb="FF000000"/>
      <name val="Corbe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40">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42"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72" fillId="0" borderId="19" xfId="0" applyFont="1" applyBorder="1" applyAlignment="1">
      <alignment horizontal="center" vertical="center" wrapText="1"/>
    </xf>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74" fillId="0" borderId="19" xfId="0" applyFont="1" applyBorder="1" applyAlignment="1">
      <alignment horizontal="center" vertical="center" wrapText="1"/>
    </xf>
    <xf numFmtId="0" fontId="72" fillId="0" borderId="17" xfId="1" applyFont="1" applyBorder="1" applyAlignment="1">
      <alignment horizontal="center" vertical="center" wrapText="1"/>
    </xf>
    <xf numFmtId="0" fontId="2" fillId="0" borderId="0" xfId="0" applyFont="1" applyAlignment="1">
      <alignment horizontal="left" wrapText="1"/>
    </xf>
    <xf numFmtId="0" fontId="68"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8" borderId="17" xfId="0" applyFont="1" applyFill="1" applyBorder="1" applyProtection="1">
      <protection locked="0"/>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38" xfId="0" applyFont="1" applyBorder="1" applyAlignment="1">
      <alignment vertical="center" wrapText="1"/>
    </xf>
    <xf numFmtId="0" fontId="24" fillId="0" borderId="39" xfId="0" applyFont="1" applyBorder="1" applyAlignment="1">
      <alignment vertical="center" wrapText="1"/>
    </xf>
    <xf numFmtId="9" fontId="24" fillId="0" borderId="18" xfId="0" applyNumberFormat="1"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9" fontId="24" fillId="0" borderId="17" xfId="0" applyNumberFormat="1" applyFont="1" applyBorder="1" applyAlignment="1">
      <alignment horizontal="center"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
  <sheetViews>
    <sheetView tabSelected="1" view="pageBreakPreview" zoomScale="120" zoomScaleNormal="100" zoomScaleSheetLayoutView="120" workbookViewId="0"/>
  </sheetViews>
  <sheetFormatPr defaultColWidth="12.85546875" defaultRowHeight="12.75" x14ac:dyDescent="0.2"/>
  <cols>
    <col min="1" max="1" width="3.5703125" customWidth="1"/>
    <col min="2" max="2" width="15.85546875" customWidth="1"/>
    <col min="3" max="3" width="30.140625" customWidth="1"/>
    <col min="4" max="4" width="4.7109375" bestFit="1" customWidth="1"/>
    <col min="5" max="5" width="32.1406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9" t="s">
        <v>0</v>
      </c>
      <c r="C1" s="230"/>
      <c r="D1" s="230"/>
      <c r="E1" s="230"/>
      <c r="F1" s="230"/>
      <c r="G1" s="230"/>
      <c r="H1" s="230"/>
      <c r="I1" s="230"/>
      <c r="J1" s="231"/>
    </row>
    <row r="2" spans="1:10" ht="21.95" customHeight="1" x14ac:dyDescent="0.2">
      <c r="B2" s="232" t="s">
        <v>1</v>
      </c>
      <c r="C2" s="233"/>
      <c r="D2" s="233"/>
      <c r="E2" s="233"/>
      <c r="F2" s="233"/>
      <c r="G2" s="233"/>
      <c r="H2" s="233"/>
      <c r="I2" s="233"/>
      <c r="J2" s="234"/>
    </row>
    <row r="3" spans="1:10" ht="36" x14ac:dyDescent="0.2">
      <c r="A3" s="30" t="s">
        <v>2</v>
      </c>
      <c r="B3" s="223" t="s">
        <v>3</v>
      </c>
      <c r="C3" s="223" t="s">
        <v>4</v>
      </c>
      <c r="D3" s="223" t="s">
        <v>5</v>
      </c>
      <c r="E3" s="223" t="s">
        <v>6</v>
      </c>
      <c r="F3" s="223" t="s">
        <v>7</v>
      </c>
      <c r="G3" s="224" t="s">
        <v>8</v>
      </c>
      <c r="H3" s="223" t="s">
        <v>9</v>
      </c>
      <c r="I3" s="224" t="s">
        <v>10</v>
      </c>
      <c r="J3" s="223" t="s">
        <v>9</v>
      </c>
    </row>
    <row r="4" spans="1:10" ht="348" x14ac:dyDescent="0.2">
      <c r="A4" s="184">
        <f>'2. SCHEDA VAL. FIN. OB.'!A9</f>
        <v>2</v>
      </c>
      <c r="B4" s="135" t="str">
        <f>'2. SCHEDA VAL. FIN. OB.'!B9</f>
        <v>Strategico - PSA- TRAIETTORIA Semplificazione e Università Agile </v>
      </c>
      <c r="C4" s="135"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5">
        <v>0.1</v>
      </c>
      <c r="E4" s="135"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5" t="str">
        <f>'2. SCHEDA VAL. FIN. OB.'!F9</f>
        <v>A) si, entro il 15/3/2024
B) entro 15 giorni dalla conoscenza dei delegati determinazione del calendario della o delle giornate di presentazione
C) 100% entro 30 giorni dalla giornata/e formativa/e
D)  100% entro il 18.11.2024
E)  SI, entro il 16.12.2024</v>
      </c>
      <c r="G4" s="186"/>
      <c r="H4" s="186"/>
      <c r="I4" s="186"/>
      <c r="J4" s="186"/>
    </row>
    <row r="5" spans="1:10" ht="96" x14ac:dyDescent="0.2">
      <c r="A5" s="184">
        <f>'2. SCHEDA VAL. FIN. OB.'!A10</f>
        <v>3</v>
      </c>
      <c r="B5" s="135" t="str">
        <f>'2. SCHEDA VAL. FIN. OB.'!B10</f>
        <v xml:space="preserve">Parità di Genere - GEP – Azione n. 6 </v>
      </c>
      <c r="C5" s="135" t="str">
        <f>'2. SCHEDA VAL. FIN. OB.'!C10</f>
        <v>Revisione del linguaggio di genere nella comunicazione istituzionale/amministrativa                                              
Adozione in Ateneo di un linguaggio inclusivo e rispettoso del genere                                                                
Revisione della Modulistica amministrativa in ottica di genere</v>
      </c>
      <c r="D5" s="185">
        <f>'2. SCHEDA VAL. FIN. OB.'!D10</f>
        <v>0.01</v>
      </c>
      <c r="E5" s="135" t="str">
        <f>'2. SCHEDA VAL. FIN. OB.'!E10</f>
        <v>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v>
      </c>
      <c r="F5" s="135" t="str">
        <f>'2. SCHEDA VAL. FIN. OB.'!F10</f>
        <v>a) 90% dei moduli già pubblicati (prima del 2024)
B) 100% dei nuovi moduli pubblicati nel 2024</v>
      </c>
      <c r="G5" s="186"/>
      <c r="H5" s="186"/>
      <c r="I5" s="186"/>
      <c r="J5" s="186"/>
    </row>
    <row r="6" spans="1:10" ht="202.5" customHeight="1" x14ac:dyDescent="0.2">
      <c r="A6" s="184">
        <f>'2. SCHEDA VAL. FIN. OB.'!A11</f>
        <v>4</v>
      </c>
      <c r="B6" s="135" t="str">
        <f>'2. SCHEDA VAL. FIN. OB.'!B11</f>
        <v xml:space="preserve">Strategico - PSA- TRAIETTORIA Semplificazione e Università Agile 
Parità di Genere - GEP - Azione 1A - Lavoro Agile </v>
      </c>
      <c r="C6" s="135" t="str">
        <f>'2. SCHEDA VAL. FIN. OB.'!C11</f>
        <v xml:space="preserve">Formazione rivolta al personale dirigenziale e  personale tecnico-amministrativo per lo sviluppo individuale e professionale
Rafforzamento delle conoscenze e delle competenze </v>
      </c>
      <c r="D6" s="185">
        <v>0.15</v>
      </c>
      <c r="E6" s="135" t="str">
        <f>'2. SCHEDA VAL. FIN. OB.'!E11</f>
        <v>A) n. ore di formazione/anno fruite da ciascun/a dirigente
B) % unità di personale t.a. per i quali viene definito il piano formativo personalizzato (almeno 24 ore/formazione)</v>
      </c>
      <c r="F6" s="135"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6"/>
      <c r="H6" s="186"/>
      <c r="I6" s="186"/>
      <c r="J6" s="186"/>
    </row>
    <row r="7" spans="1:10" ht="279.95" customHeight="1" x14ac:dyDescent="0.2">
      <c r="A7" s="184">
        <f>'2. SCHEDA VAL. FIN. OB.'!A12</f>
        <v>7</v>
      </c>
      <c r="B7" s="135" t="str">
        <f>'2. SCHEDA VAL. FIN. OB.'!B12</f>
        <v>Etica e Trasparenza</v>
      </c>
      <c r="C7" s="135" t="str">
        <f>'2. SCHEDA VAL. FIN. OB.'!C12</f>
        <v>Rafforzamento e difesa dei valori etici e dell’integrità nella comunità accademica. 
Attuazione, per la parte di competenza, delle seguenti azioni, come precisato nella tabella 2.2.2 AT -  ob Dir allegata al PIAO :
B. attuazione delle misure per la prevenzione della corruzione programmate nell'appendice 2.3.E al PIAO (sub-peso 28%)
C. attuazione degli obblighi di pubblicazione riepilogati nell'appendice 2.3.C al PIAO (sub-peso 28%)
D.  monitoraggio dello stato di attuazione delle misure di trasparenza e prevenzione della corruzione (sub-peso 22%)
E. contributo all’aggiornamento del registro dei rischi (ed eventualmente del livello di rischio) e delle misure, anche all’esito delle risultanze dei monitoraggi e delle verifiche (sub-peso 22%)</v>
      </c>
      <c r="D7" s="185">
        <f>'2. SCHEDA VAL. FIN. OB.'!D12</f>
        <v>0.15</v>
      </c>
      <c r="E7" s="135" t="str">
        <f>'2. SCHEDA VAL. FIN. OB.'!E12</f>
        <v xml:space="preserve">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5">
        <f>'2. SCHEDA VAL. FIN. OB.'!F12</f>
        <v>1</v>
      </c>
      <c r="G7" s="186"/>
      <c r="H7" s="186"/>
      <c r="I7" s="186"/>
      <c r="J7" s="186"/>
    </row>
    <row r="8" spans="1:10" ht="252" x14ac:dyDescent="0.2">
      <c r="A8" s="184">
        <f>'2. SCHEDA VAL. FIN. OB.'!A13</f>
        <v>11</v>
      </c>
      <c r="B8" s="135" t="str">
        <f>'2. SCHEDA VAL. FIN. OB.'!B13</f>
        <v>Strategico - PSA- TRAIETTORIA Semplificazione e Università Agile </v>
      </c>
      <c r="C8" s="135" t="str">
        <f>'2. SCHEDA VAL. FIN. OB.'!C13</f>
        <v>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8" s="185">
        <f>'2. SCHEDA VAL. FIN. OB.'!D13</f>
        <v>0.08</v>
      </c>
      <c r="E8" s="135" t="str">
        <f>'2. SCHEDA VAL. FIN. OB.'!E13</f>
        <v>Stato di avanzamento
(N.B. qualora nel 2024 sia assegnato  un peso pari a zero al precedente obiettivo n.3, al presente obiettivo è assegnato un peso pari al 9% )</v>
      </c>
      <c r="F8" s="185" t="str">
        <f>'2. SCHEDA VAL. FIN. OB.'!F13</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8" s="186"/>
      <c r="H8" s="186"/>
      <c r="I8" s="186"/>
      <c r="J8" s="186"/>
    </row>
    <row r="9" spans="1:10" ht="96" x14ac:dyDescent="0.2">
      <c r="A9" s="184">
        <f>'2. SCHEDA VAL. FIN. OB.'!A14</f>
        <v>12</v>
      </c>
      <c r="B9" s="135" t="str">
        <f>'2. SCHEDA VAL. FIN. OB.'!B14</f>
        <v>Strategico - PSA- TRAIETTORIA Semplificazione e Università Agile </v>
      </c>
      <c r="C9" s="135" t="str">
        <f>'2. SCHEDA VAL. FIN. OB.'!C14</f>
        <v>Revisione  corpus regolamentare
Aggiornamento/revisione dei Regolamenti di Ateneo</v>
      </c>
      <c r="D9" s="185">
        <f>'2. SCHEDA VAL. FIN. OB.'!D14</f>
        <v>0.3</v>
      </c>
      <c r="E9" s="135" t="str">
        <f>'2. SCHEDA VAL. FIN. OB.'!E14</f>
        <v>a) individuazione dei Regolamenti di competenza di ciascuna Area che necessitano di revisione/aggiornamento prioritariamente
b) percentuale di Regolamenti revisionati/aggiornati, rispetto a quelli indicati per ciascun'Area  dal DG a seguito della verifica di massima</v>
      </c>
      <c r="F9" s="185" t="str">
        <f>'2. SCHEDA VAL. FIN. OB.'!F14</f>
        <v xml:space="preserve">
A) SI, con invio al DG entro il 31.5.2024 di un elenco in ordine di priorità;
B) 100%, con invio al DG del testo proposto entro il 31.12.2024</v>
      </c>
      <c r="G9" s="186"/>
      <c r="H9" s="186"/>
      <c r="I9" s="186"/>
      <c r="J9" s="186"/>
    </row>
    <row r="10" spans="1:10" ht="120" x14ac:dyDescent="0.2">
      <c r="A10" s="184">
        <f>'2. SCHEDA VAL. FIN. OB.'!A15</f>
        <v>16</v>
      </c>
      <c r="B10" s="135" t="str">
        <f>'2. SCHEDA VAL. FIN. OB.'!B15</f>
        <v>Strategico - PSA- TRAIETTORIA Semplificazione e Università Agile </v>
      </c>
      <c r="C10" s="135" t="str">
        <f>'2. SCHEDA VAL. FIN. OB.'!C15</f>
        <v xml:space="preserve">
Monitoraggio e rispetto dei tempi di pagamento (art. 4 bis, d.l. 13/2023, conv. con l. 41/23)
 Ottemperanza alle istruzioni operative di Ateneo in materia</v>
      </c>
      <c r="D10" s="185">
        <f>'2. SCHEDA VAL. FIN. OB.'!D15</f>
        <v>0.01</v>
      </c>
      <c r="E10" s="135" t="str">
        <f>'2. SCHEDA VAL. FIN. OB.'!E15</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0" s="185" t="str">
        <f>'2. SCHEDA VAL. FIN. OB.'!F15</f>
        <v>100%
Ai fini della verifica del conseguimento del target: v. dettagli in calce al presente foglio, nella nota ob16.</v>
      </c>
      <c r="G10" s="186"/>
      <c r="H10" s="186"/>
      <c r="I10" s="186"/>
      <c r="J10" s="186"/>
    </row>
    <row r="11" spans="1:10" x14ac:dyDescent="0.2">
      <c r="A11" s="184">
        <f>'2. SCHEDA VAL. FIN. OB.'!A16</f>
        <v>0</v>
      </c>
      <c r="B11" s="135">
        <f>'2. SCHEDA VAL. FIN. OB.'!B16</f>
        <v>0</v>
      </c>
      <c r="C11" s="135">
        <f>'2. SCHEDA VAL. FIN. OB.'!C16</f>
        <v>0</v>
      </c>
      <c r="D11" s="185">
        <f>'2. SCHEDA VAL. FIN. OB.'!D16</f>
        <v>0</v>
      </c>
      <c r="E11" s="135">
        <f>'2. SCHEDA VAL. FIN. OB.'!E16</f>
        <v>0</v>
      </c>
      <c r="F11" s="185">
        <f>'2. SCHEDA VAL. FIN. OB.'!F16</f>
        <v>0</v>
      </c>
      <c r="G11" s="186"/>
      <c r="H11" s="186"/>
      <c r="I11" s="186"/>
      <c r="J11" s="186"/>
    </row>
    <row r="12" spans="1:10" x14ac:dyDescent="0.2">
      <c r="A12" s="184">
        <f>'2. SCHEDA VAL. FIN. OB.'!A17</f>
        <v>0</v>
      </c>
      <c r="B12" s="135">
        <f>'2. SCHEDA VAL. FIN. OB.'!B17</f>
        <v>0</v>
      </c>
      <c r="C12" s="135">
        <f>'2. SCHEDA VAL. FIN. OB.'!C17</f>
        <v>0</v>
      </c>
      <c r="D12" s="185">
        <f>'2. SCHEDA VAL. FIN. OB.'!D17</f>
        <v>0</v>
      </c>
      <c r="E12" s="135">
        <f>'2. SCHEDA VAL. FIN. OB.'!E17</f>
        <v>0</v>
      </c>
      <c r="F12" s="185">
        <f>'2. SCHEDA VAL. FIN. OB.'!F17</f>
        <v>0</v>
      </c>
      <c r="G12" s="186"/>
      <c r="H12" s="186"/>
      <c r="I12" s="186"/>
      <c r="J12" s="186"/>
    </row>
    <row r="14" spans="1:10" s="221" customFormat="1" ht="67.5" customHeight="1" x14ac:dyDescent="0.2">
      <c r="B14" s="227" t="s">
        <v>11</v>
      </c>
      <c r="C14" s="227"/>
      <c r="D14" s="227"/>
      <c r="E14" s="227"/>
      <c r="F14" s="227"/>
      <c r="G14" s="227"/>
      <c r="H14" s="227"/>
      <c r="I14" s="227"/>
    </row>
    <row r="15" spans="1:10" s="221" customFormat="1" ht="72.95" customHeight="1" x14ac:dyDescent="0.2">
      <c r="B15" s="227" t="s">
        <v>12</v>
      </c>
      <c r="C15" s="227"/>
      <c r="D15" s="227"/>
      <c r="E15" s="227"/>
      <c r="F15" s="227"/>
      <c r="G15" s="227"/>
      <c r="H15" s="227"/>
      <c r="I15" s="227"/>
    </row>
    <row r="16" spans="1:10" s="221" customFormat="1" ht="176.25" customHeight="1" x14ac:dyDescent="0.2">
      <c r="B16" s="227" t="s">
        <v>13</v>
      </c>
      <c r="C16" s="227"/>
      <c r="D16" s="227"/>
      <c r="E16" s="227"/>
      <c r="F16" s="227"/>
      <c r="G16" s="227"/>
      <c r="H16" s="227"/>
      <c r="I16" s="227"/>
    </row>
    <row r="17" spans="2:9" s="221" customFormat="1" ht="69" customHeight="1" x14ac:dyDescent="0.2">
      <c r="B17" s="227" t="s">
        <v>14</v>
      </c>
      <c r="C17" s="227"/>
      <c r="D17" s="227"/>
      <c r="E17" s="227"/>
      <c r="F17" s="227"/>
      <c r="G17" s="227"/>
      <c r="H17" s="227"/>
      <c r="I17" s="227"/>
    </row>
    <row r="18" spans="2:9" s="221" customFormat="1" ht="105" customHeight="1" x14ac:dyDescent="0.2">
      <c r="B18" s="228" t="s">
        <v>15</v>
      </c>
      <c r="C18" s="227"/>
      <c r="D18" s="227"/>
      <c r="E18" s="227"/>
      <c r="F18" s="227"/>
      <c r="G18" s="227"/>
      <c r="H18" s="227"/>
      <c r="I18" s="227"/>
    </row>
  </sheetData>
  <sheetProtection algorithmName="SHA-512" hashValue="giSC6VdYNGLW7RnHgxM1tYYkZJUc1wuIHgPCxvHmlFENZmLBzOFIRucqSWh6eDdiDWpMRq1pvnQ89bC+qLxilg==" saltValue="oziuKxS6RncWxrMxoMQInA==" spinCount="100000" sheet="1" formatCells="0" formatColumns="0" formatRows="0"/>
  <mergeCells count="7">
    <mergeCell ref="B16:I16"/>
    <mergeCell ref="B17:I17"/>
    <mergeCell ref="B18:I18"/>
    <mergeCell ref="B1:J1"/>
    <mergeCell ref="B2:J2"/>
    <mergeCell ref="B14:I14"/>
    <mergeCell ref="B15:I15"/>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32.25" customHeight="1" x14ac:dyDescent="0.2">
      <c r="B1" s="239" t="s">
        <v>16</v>
      </c>
      <c r="C1" s="240"/>
      <c r="D1" s="240"/>
      <c r="E1" s="240"/>
      <c r="F1" s="240"/>
      <c r="G1" s="240"/>
      <c r="H1" s="240"/>
      <c r="I1" s="240"/>
      <c r="J1" s="240"/>
      <c r="K1" s="240"/>
      <c r="L1" s="240"/>
      <c r="M1" s="241"/>
    </row>
    <row r="2" spans="1:13" ht="23.25" customHeight="1" x14ac:dyDescent="0.25">
      <c r="B2" s="124" t="s">
        <v>17</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42" t="s">
        <v>18</v>
      </c>
      <c r="C4" s="243"/>
      <c r="D4" s="243"/>
      <c r="E4" s="243"/>
      <c r="F4" s="243"/>
      <c r="G4" s="32"/>
      <c r="H4" s="32"/>
      <c r="I4" s="32"/>
      <c r="J4" s="136"/>
      <c r="K4" s="136"/>
      <c r="L4" s="136"/>
      <c r="M4" s="128"/>
    </row>
    <row r="5" spans="1:13" s="33" customFormat="1" x14ac:dyDescent="0.2">
      <c r="B5" s="242" t="s">
        <v>19</v>
      </c>
      <c r="C5" s="243"/>
      <c r="D5" s="243"/>
      <c r="E5" s="243"/>
      <c r="F5" s="243"/>
      <c r="G5" s="32"/>
      <c r="H5" s="32"/>
      <c r="I5" s="32"/>
      <c r="J5" s="136"/>
      <c r="K5" s="136"/>
      <c r="L5" s="136"/>
      <c r="M5" s="128"/>
    </row>
    <row r="6" spans="1:13" s="33" customFormat="1" x14ac:dyDescent="0.2">
      <c r="B6" s="242" t="s">
        <v>20</v>
      </c>
      <c r="C6" s="243"/>
      <c r="D6" s="243"/>
      <c r="E6" s="243"/>
      <c r="F6" s="243"/>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2</v>
      </c>
      <c r="B8" s="27" t="s">
        <v>21</v>
      </c>
      <c r="C8" s="183" t="s">
        <v>22</v>
      </c>
      <c r="D8" s="27" t="s">
        <v>5</v>
      </c>
      <c r="E8" s="27" t="s">
        <v>6</v>
      </c>
      <c r="F8" s="27" t="s">
        <v>7</v>
      </c>
      <c r="G8" s="27" t="s">
        <v>23</v>
      </c>
      <c r="H8" s="28" t="s">
        <v>24</v>
      </c>
      <c r="I8" s="28" t="s">
        <v>25</v>
      </c>
      <c r="J8" s="131"/>
      <c r="K8" s="28" t="s">
        <v>26</v>
      </c>
      <c r="L8" s="29" t="s">
        <v>27</v>
      </c>
      <c r="M8" s="29" t="s">
        <v>28</v>
      </c>
    </row>
    <row r="9" spans="1:13" ht="384" x14ac:dyDescent="0.2">
      <c r="A9" s="184">
        <v>2</v>
      </c>
      <c r="B9" s="200" t="s">
        <v>29</v>
      </c>
      <c r="C9" s="201" t="s">
        <v>30</v>
      </c>
      <c r="D9" s="182">
        <v>0.3</v>
      </c>
      <c r="E9" s="163" t="s">
        <v>31</v>
      </c>
      <c r="F9" s="163" t="s">
        <v>32</v>
      </c>
      <c r="G9" s="64"/>
      <c r="H9" s="34"/>
      <c r="I9" s="34"/>
      <c r="J9" s="132"/>
      <c r="K9" s="35"/>
      <c r="L9" s="31">
        <f>+K9*D9</f>
        <v>0</v>
      </c>
      <c r="M9" s="187"/>
    </row>
    <row r="10" spans="1:13" ht="132" x14ac:dyDescent="0.2">
      <c r="A10" s="184">
        <v>3</v>
      </c>
      <c r="B10" s="200" t="s">
        <v>33</v>
      </c>
      <c r="C10" s="201" t="s">
        <v>34</v>
      </c>
      <c r="D10" s="182">
        <v>0.01</v>
      </c>
      <c r="E10" s="163" t="s">
        <v>35</v>
      </c>
      <c r="F10" s="163" t="s">
        <v>36</v>
      </c>
      <c r="G10" s="64"/>
      <c r="H10" s="34"/>
      <c r="I10" s="34"/>
      <c r="J10" s="132"/>
      <c r="K10" s="35"/>
      <c r="L10" s="31">
        <f t="shared" ref="L10:L13" si="0">+K10*D10</f>
        <v>0</v>
      </c>
      <c r="M10" s="187"/>
    </row>
    <row r="11" spans="1:13" ht="192" x14ac:dyDescent="0.2">
      <c r="A11" s="184">
        <v>4</v>
      </c>
      <c r="B11" s="200" t="s">
        <v>37</v>
      </c>
      <c r="C11" s="201" t="s">
        <v>38</v>
      </c>
      <c r="D11" s="182">
        <v>0.15</v>
      </c>
      <c r="E11" s="163" t="s">
        <v>39</v>
      </c>
      <c r="F11" s="163" t="s">
        <v>40</v>
      </c>
      <c r="G11" s="64"/>
      <c r="H11" s="34"/>
      <c r="I11" s="34"/>
      <c r="J11" s="132"/>
      <c r="K11" s="35"/>
      <c r="L11" s="31">
        <f t="shared" si="0"/>
        <v>0</v>
      </c>
      <c r="M11" s="187"/>
    </row>
    <row r="12" spans="1:13" ht="314.25" customHeight="1" x14ac:dyDescent="0.2">
      <c r="A12" s="184">
        <v>7</v>
      </c>
      <c r="B12" s="200" t="s">
        <v>41</v>
      </c>
      <c r="C12" s="225" t="s">
        <v>42</v>
      </c>
      <c r="D12" s="182">
        <v>0.15</v>
      </c>
      <c r="E12" s="226" t="s">
        <v>43</v>
      </c>
      <c r="F12" s="182">
        <v>1</v>
      </c>
      <c r="G12" s="64"/>
      <c r="H12" s="34"/>
      <c r="I12" s="34"/>
      <c r="J12" s="132"/>
      <c r="K12" s="35"/>
      <c r="L12" s="31">
        <f t="shared" si="0"/>
        <v>0</v>
      </c>
      <c r="M12" s="187"/>
    </row>
    <row r="13" spans="1:13" ht="264" x14ac:dyDescent="0.2">
      <c r="A13" s="202">
        <v>11</v>
      </c>
      <c r="B13" s="200" t="s">
        <v>29</v>
      </c>
      <c r="C13" s="222" t="s">
        <v>44</v>
      </c>
      <c r="D13" s="182">
        <v>0.08</v>
      </c>
      <c r="E13" s="163" t="s">
        <v>45</v>
      </c>
      <c r="F13" s="182" t="s">
        <v>46</v>
      </c>
      <c r="G13" s="64"/>
      <c r="H13" s="34"/>
      <c r="I13" s="34"/>
      <c r="J13" s="132"/>
      <c r="K13" s="35"/>
      <c r="L13" s="31">
        <f t="shared" si="0"/>
        <v>0</v>
      </c>
      <c r="M13" s="187"/>
    </row>
    <row r="14" spans="1:13" ht="96" x14ac:dyDescent="0.2">
      <c r="A14" s="202">
        <v>12</v>
      </c>
      <c r="B14" s="200" t="s">
        <v>29</v>
      </c>
      <c r="C14" s="201" t="s">
        <v>47</v>
      </c>
      <c r="D14" s="182">
        <v>0.3</v>
      </c>
      <c r="E14" s="163" t="s">
        <v>48</v>
      </c>
      <c r="F14" s="182" t="s">
        <v>49</v>
      </c>
      <c r="G14" s="64"/>
      <c r="H14" s="34"/>
      <c r="I14" s="34"/>
      <c r="J14" s="132"/>
      <c r="K14" s="35"/>
      <c r="L14" s="31">
        <f t="shared" ref="L14" si="1">+K14*D14</f>
        <v>0</v>
      </c>
      <c r="M14" s="187"/>
    </row>
    <row r="15" spans="1:13" s="221" customFormat="1" ht="132" x14ac:dyDescent="0.2">
      <c r="A15" s="202">
        <v>16</v>
      </c>
      <c r="B15" s="200" t="s">
        <v>29</v>
      </c>
      <c r="C15" s="201" t="s">
        <v>50</v>
      </c>
      <c r="D15" s="182">
        <v>0.01</v>
      </c>
      <c r="E15" s="163" t="s">
        <v>51</v>
      </c>
      <c r="F15" s="182" t="s">
        <v>52</v>
      </c>
      <c r="G15" s="64"/>
      <c r="H15" s="34"/>
      <c r="I15" s="34"/>
      <c r="J15" s="132"/>
      <c r="K15" s="35"/>
      <c r="L15" s="31">
        <f t="shared" ref="L15:L16" si="2">+K15*D15</f>
        <v>0</v>
      </c>
      <c r="M15" s="187"/>
    </row>
    <row r="16" spans="1:13" s="221" customFormat="1" ht="15.75" x14ac:dyDescent="0.2">
      <c r="A16" s="202"/>
      <c r="B16" s="200"/>
      <c r="C16" s="201"/>
      <c r="D16" s="182"/>
      <c r="E16" s="163"/>
      <c r="F16" s="182"/>
      <c r="G16" s="64"/>
      <c r="H16" s="34"/>
      <c r="I16" s="34"/>
      <c r="J16" s="132"/>
      <c r="K16" s="35"/>
      <c r="L16" s="31">
        <f t="shared" si="2"/>
        <v>0</v>
      </c>
      <c r="M16" s="187"/>
    </row>
    <row r="17" spans="1:14" ht="15.75" x14ac:dyDescent="0.2">
      <c r="A17" s="203"/>
      <c r="B17" s="204"/>
      <c r="C17" s="205"/>
      <c r="D17" s="206"/>
      <c r="E17" s="207"/>
      <c r="F17" s="206"/>
      <c r="G17" s="64"/>
      <c r="H17" s="34"/>
      <c r="I17" s="34"/>
      <c r="J17" s="132"/>
      <c r="K17" s="35"/>
      <c r="L17" s="31">
        <f t="shared" ref="L17" si="3">+K17*D17</f>
        <v>0</v>
      </c>
      <c r="M17" s="187"/>
    </row>
    <row r="18" spans="1:14" ht="35.1" customHeight="1" x14ac:dyDescent="0.2">
      <c r="B18" s="120"/>
      <c r="C18" s="121"/>
      <c r="D18" s="189">
        <f>SUM(D9:D17)</f>
        <v>1</v>
      </c>
      <c r="E18" s="121"/>
      <c r="F18" s="121"/>
      <c r="G18" s="121"/>
      <c r="H18" s="121"/>
      <c r="I18" s="123"/>
      <c r="J18" s="133"/>
      <c r="K18" s="118" t="s">
        <v>53</v>
      </c>
      <c r="L18" s="119">
        <f>SUM(L9:L17)</f>
        <v>0</v>
      </c>
      <c r="M18" s="122"/>
    </row>
    <row r="19" spans="1:14" x14ac:dyDescent="0.2">
      <c r="B19" s="134"/>
      <c r="C19" s="3"/>
      <c r="D19" s="3"/>
      <c r="E19" s="3"/>
      <c r="F19" s="3"/>
      <c r="G19" s="3"/>
      <c r="H19" s="3"/>
      <c r="I19" s="3"/>
      <c r="J19" s="3"/>
      <c r="K19" s="3"/>
      <c r="L19" s="3"/>
      <c r="M19" s="3"/>
    </row>
    <row r="21" spans="1:14" ht="36" customHeight="1" x14ac:dyDescent="0.2">
      <c r="B21" s="235" t="s">
        <v>54</v>
      </c>
      <c r="C21" s="236"/>
      <c r="D21" s="236"/>
      <c r="E21" s="236"/>
      <c r="F21" s="236"/>
      <c r="G21" s="236"/>
      <c r="H21" s="236"/>
      <c r="I21" s="236"/>
      <c r="J21" s="236"/>
      <c r="K21" s="236"/>
      <c r="L21" s="236"/>
      <c r="M21" s="236"/>
      <c r="N21" s="4"/>
    </row>
    <row r="22" spans="1:14" ht="66.75" customHeight="1" x14ac:dyDescent="0.25">
      <c r="B22" s="237" t="s">
        <v>55</v>
      </c>
      <c r="C22" s="238"/>
      <c r="D22" s="238"/>
      <c r="E22" s="238"/>
      <c r="F22" s="238"/>
      <c r="G22" s="238"/>
      <c r="H22" s="238"/>
      <c r="I22" s="238"/>
      <c r="J22" s="238"/>
      <c r="K22" s="238"/>
      <c r="L22" s="238"/>
    </row>
    <row r="23" spans="1:14" ht="15.75" x14ac:dyDescent="0.25">
      <c r="B23" s="21"/>
    </row>
    <row r="24" spans="1:14" s="221" customFormat="1" ht="67.5" customHeight="1" x14ac:dyDescent="0.2">
      <c r="B24" s="227" t="s">
        <v>11</v>
      </c>
      <c r="C24" s="227"/>
      <c r="D24" s="227"/>
      <c r="E24" s="227"/>
      <c r="F24" s="227"/>
      <c r="G24" s="227"/>
      <c r="H24" s="227"/>
      <c r="I24" s="227"/>
    </row>
    <row r="25" spans="1:14" s="221" customFormat="1" ht="72.95" customHeight="1" x14ac:dyDescent="0.2">
      <c r="B25" s="227" t="s">
        <v>12</v>
      </c>
      <c r="C25" s="227"/>
      <c r="D25" s="227"/>
      <c r="E25" s="227"/>
      <c r="F25" s="227"/>
      <c r="G25" s="227"/>
      <c r="H25" s="227"/>
      <c r="I25" s="227"/>
    </row>
    <row r="26" spans="1:14" s="221" customFormat="1" ht="176.25" customHeight="1" x14ac:dyDescent="0.2">
      <c r="B26" s="227" t="s">
        <v>13</v>
      </c>
      <c r="C26" s="227"/>
      <c r="D26" s="227"/>
      <c r="E26" s="227"/>
      <c r="F26" s="227"/>
      <c r="G26" s="227"/>
      <c r="H26" s="227"/>
      <c r="I26" s="227"/>
    </row>
    <row r="27" spans="1:14" s="221" customFormat="1" ht="69" customHeight="1" x14ac:dyDescent="0.2">
      <c r="B27" s="227" t="s">
        <v>14</v>
      </c>
      <c r="C27" s="227"/>
      <c r="D27" s="227"/>
      <c r="E27" s="227"/>
      <c r="F27" s="227"/>
      <c r="G27" s="227"/>
      <c r="H27" s="227"/>
      <c r="I27" s="227"/>
    </row>
    <row r="28" spans="1:14" s="221" customFormat="1" ht="105" customHeight="1" x14ac:dyDescent="0.2">
      <c r="B28" s="228" t="s">
        <v>15</v>
      </c>
      <c r="C28" s="227"/>
      <c r="D28" s="227"/>
      <c r="E28" s="227"/>
      <c r="F28" s="227"/>
      <c r="G28" s="227"/>
      <c r="H28" s="227"/>
      <c r="I28" s="227"/>
    </row>
  </sheetData>
  <sheetProtection algorithmName="SHA-512" hashValue="rAc61j0/NofABrbuRBJmd7J+EOVUxp6bp7jBD2/LsH5ITKwggiE1POVnrWg1dc7bTiEnzBkHjyFcq0elgeE2uQ==" saltValue="5xc0PmVEPK6hsBQZ2alTJw==" spinCount="100000" sheet="1" formatCells="0" formatColumns="0" formatRows="0"/>
  <mergeCells count="11">
    <mergeCell ref="B28:I28"/>
    <mergeCell ref="B21:M21"/>
    <mergeCell ref="B22:L22"/>
    <mergeCell ref="B1:M1"/>
    <mergeCell ref="B4:F4"/>
    <mergeCell ref="B5:F5"/>
    <mergeCell ref="B6:F6"/>
    <mergeCell ref="B24:I24"/>
    <mergeCell ref="B25:I25"/>
    <mergeCell ref="B26:I26"/>
    <mergeCell ref="B27:I27"/>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activeCell="A2" sqref="A2:K2"/>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65" t="s">
        <v>56</v>
      </c>
      <c r="B1" s="266"/>
      <c r="C1" s="266"/>
      <c r="D1" s="266"/>
      <c r="E1" s="266"/>
      <c r="F1" s="266"/>
      <c r="G1" s="266"/>
      <c r="H1" s="266"/>
      <c r="I1" s="266"/>
      <c r="J1" s="266"/>
      <c r="K1" s="267"/>
      <c r="L1" s="76"/>
      <c r="M1" s="75"/>
    </row>
    <row r="2" spans="1:13" ht="28.35" customHeight="1" thickBot="1" x14ac:dyDescent="0.25">
      <c r="A2" s="268" t="s">
        <v>57</v>
      </c>
      <c r="B2" s="269"/>
      <c r="C2" s="269"/>
      <c r="D2" s="269"/>
      <c r="E2" s="269"/>
      <c r="F2" s="269"/>
      <c r="G2" s="269"/>
      <c r="H2" s="269"/>
      <c r="I2" s="269"/>
      <c r="J2" s="269"/>
      <c r="K2" s="270"/>
      <c r="L2" s="77"/>
      <c r="M2" s="75"/>
    </row>
    <row r="3" spans="1:13" ht="15" x14ac:dyDescent="0.2">
      <c r="A3" s="271" t="s">
        <v>58</v>
      </c>
      <c r="B3" s="271"/>
      <c r="C3" s="271"/>
      <c r="D3" s="271"/>
      <c r="E3" s="271"/>
      <c r="F3" s="271"/>
      <c r="G3" s="271"/>
      <c r="H3" s="271"/>
      <c r="I3" s="271"/>
      <c r="J3" s="271"/>
      <c r="K3" s="271"/>
      <c r="L3" s="36"/>
      <c r="M3" s="75"/>
    </row>
    <row r="4" spans="1:13" ht="15" x14ac:dyDescent="0.2">
      <c r="A4" s="78"/>
      <c r="B4" s="78"/>
      <c r="C4" s="78"/>
      <c r="D4" s="78"/>
      <c r="E4" s="78"/>
      <c r="F4" s="78"/>
      <c r="G4" s="78"/>
      <c r="H4" s="78"/>
      <c r="I4" s="78"/>
      <c r="J4" s="78"/>
      <c r="K4" s="78"/>
      <c r="L4" s="36"/>
      <c r="M4" s="75"/>
    </row>
    <row r="5" spans="1:13" ht="15" x14ac:dyDescent="0.25">
      <c r="A5" s="244" t="s">
        <v>59</v>
      </c>
      <c r="B5" s="244"/>
      <c r="C5" s="244"/>
      <c r="D5" s="244"/>
      <c r="E5" s="244"/>
      <c r="F5" s="79"/>
      <c r="G5" s="79"/>
      <c r="H5" s="79"/>
      <c r="I5" s="79"/>
      <c r="J5" s="79"/>
      <c r="K5" s="79"/>
      <c r="L5" s="36"/>
      <c r="M5" s="75"/>
    </row>
    <row r="6" spans="1:13" ht="15" x14ac:dyDescent="0.25">
      <c r="A6" s="284" t="s">
        <v>60</v>
      </c>
      <c r="B6" s="284"/>
      <c r="C6" s="284"/>
      <c r="D6" s="284"/>
      <c r="E6" s="284"/>
      <c r="F6" s="79"/>
      <c r="G6" s="79"/>
      <c r="H6" s="79"/>
      <c r="I6" s="79"/>
      <c r="J6" s="79"/>
      <c r="K6" s="79"/>
      <c r="L6" s="36"/>
      <c r="M6" s="75"/>
    </row>
    <row r="7" spans="1:13" ht="15" x14ac:dyDescent="0.25">
      <c r="A7" s="244" t="s">
        <v>61</v>
      </c>
      <c r="B7" s="244"/>
      <c r="C7" s="244"/>
      <c r="D7" s="244"/>
      <c r="E7" s="244"/>
      <c r="F7" s="79"/>
      <c r="G7" s="79"/>
      <c r="H7" s="79"/>
      <c r="I7" s="79"/>
      <c r="J7" s="79"/>
      <c r="K7" s="79"/>
      <c r="L7" s="36"/>
      <c r="M7" s="75"/>
    </row>
    <row r="8" spans="1:13" ht="14.25" x14ac:dyDescent="0.2">
      <c r="A8" s="274"/>
      <c r="B8" s="274"/>
      <c r="C8" s="274"/>
      <c r="D8" s="274"/>
      <c r="E8" s="274"/>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72" t="s">
        <v>62</v>
      </c>
      <c r="B10" s="277" t="s">
        <v>5</v>
      </c>
      <c r="C10" s="272" t="s">
        <v>63</v>
      </c>
      <c r="D10" s="272" t="s">
        <v>64</v>
      </c>
      <c r="E10" s="277" t="s">
        <v>65</v>
      </c>
      <c r="F10" s="275"/>
      <c r="G10" s="272" t="s">
        <v>66</v>
      </c>
      <c r="H10" s="272" t="s">
        <v>67</v>
      </c>
      <c r="I10" s="272" t="s">
        <v>68</v>
      </c>
      <c r="J10" s="263" t="s">
        <v>69</v>
      </c>
      <c r="K10" s="280" t="s">
        <v>70</v>
      </c>
      <c r="L10" s="281"/>
      <c r="M10" s="82"/>
    </row>
    <row r="11" spans="1:13" ht="42.6" customHeight="1" x14ac:dyDescent="0.2">
      <c r="A11" s="273"/>
      <c r="B11" s="278"/>
      <c r="C11" s="273"/>
      <c r="D11" s="273"/>
      <c r="E11" s="279"/>
      <c r="F11" s="276"/>
      <c r="G11" s="273"/>
      <c r="H11" s="273"/>
      <c r="I11" s="273"/>
      <c r="J11" s="264"/>
      <c r="K11" s="282"/>
      <c r="L11" s="283"/>
      <c r="M11" s="82"/>
    </row>
    <row r="12" spans="1:13" ht="75" x14ac:dyDescent="0.2">
      <c r="A12" s="251" t="s">
        <v>71</v>
      </c>
      <c r="B12" s="253">
        <v>0.15</v>
      </c>
      <c r="C12" s="37" t="s">
        <v>72</v>
      </c>
      <c r="D12" s="92" t="s">
        <v>73</v>
      </c>
      <c r="E12" s="95">
        <v>0.4</v>
      </c>
      <c r="F12" s="97"/>
      <c r="G12" s="101"/>
      <c r="H12" s="59"/>
      <c r="I12" s="58"/>
      <c r="J12" s="85">
        <f>I12*E12*$B$12</f>
        <v>0</v>
      </c>
      <c r="K12" s="245"/>
      <c r="L12" s="246"/>
      <c r="M12" s="82"/>
    </row>
    <row r="13" spans="1:13" ht="75" x14ac:dyDescent="0.2">
      <c r="A13" s="252"/>
      <c r="B13" s="255"/>
      <c r="C13" s="93" t="s">
        <v>74</v>
      </c>
      <c r="D13" s="94" t="s">
        <v>75</v>
      </c>
      <c r="E13" s="96">
        <v>0.6</v>
      </c>
      <c r="F13" s="38"/>
      <c r="G13" s="98"/>
      <c r="H13" s="84"/>
      <c r="I13" s="98"/>
      <c r="J13" s="86">
        <f>I13*E13*$B$12</f>
        <v>0</v>
      </c>
      <c r="K13" s="256"/>
      <c r="L13" s="257"/>
      <c r="M13" s="82"/>
    </row>
    <row r="14" spans="1:13" ht="75" x14ac:dyDescent="0.2">
      <c r="A14" s="251" t="s">
        <v>76</v>
      </c>
      <c r="B14" s="253">
        <v>0.15</v>
      </c>
      <c r="C14" s="90" t="s">
        <v>77</v>
      </c>
      <c r="D14" s="92" t="s">
        <v>78</v>
      </c>
      <c r="E14" s="95">
        <v>0.6</v>
      </c>
      <c r="F14" s="97"/>
      <c r="G14" s="101"/>
      <c r="H14" s="59"/>
      <c r="I14" s="58"/>
      <c r="J14" s="85">
        <f>I14*E14*$B$14</f>
        <v>0</v>
      </c>
      <c r="K14" s="245"/>
      <c r="L14" s="246"/>
      <c r="M14" s="82"/>
    </row>
    <row r="15" spans="1:13" ht="165" x14ac:dyDescent="0.2">
      <c r="A15" s="252"/>
      <c r="B15" s="254"/>
      <c r="C15" s="93" t="s">
        <v>79</v>
      </c>
      <c r="D15" s="99" t="s">
        <v>80</v>
      </c>
      <c r="E15" s="96">
        <v>0.4</v>
      </c>
      <c r="F15" s="100"/>
      <c r="G15" s="102"/>
      <c r="H15" s="61"/>
      <c r="I15" s="103"/>
      <c r="J15" s="87">
        <f>I15*E15*$B$14</f>
        <v>0</v>
      </c>
      <c r="K15" s="104"/>
      <c r="L15" s="105"/>
      <c r="M15" s="82"/>
    </row>
    <row r="16" spans="1:13" ht="60" x14ac:dyDescent="0.2">
      <c r="A16" s="258" t="s">
        <v>81</v>
      </c>
      <c r="B16" s="253">
        <v>0.3</v>
      </c>
      <c r="C16" s="90" t="s">
        <v>82</v>
      </c>
      <c r="D16" s="92" t="s">
        <v>83</v>
      </c>
      <c r="E16" s="107">
        <v>0.1</v>
      </c>
      <c r="F16" s="97"/>
      <c r="G16" s="101"/>
      <c r="H16" s="59"/>
      <c r="I16" s="58"/>
      <c r="J16" s="85">
        <f t="shared" ref="J16:J21" si="0">I16*E16*$B$16</f>
        <v>0</v>
      </c>
      <c r="K16" s="245"/>
      <c r="L16" s="246"/>
      <c r="M16" s="82"/>
    </row>
    <row r="17" spans="1:13" ht="45" x14ac:dyDescent="0.2">
      <c r="A17" s="259"/>
      <c r="B17" s="261"/>
      <c r="C17" s="91" t="s">
        <v>84</v>
      </c>
      <c r="D17" s="106" t="s">
        <v>85</v>
      </c>
      <c r="E17" s="108">
        <v>0.15</v>
      </c>
      <c r="F17" s="110"/>
      <c r="G17" s="113"/>
      <c r="H17" s="60"/>
      <c r="I17" s="57"/>
      <c r="J17" s="114">
        <f t="shared" si="0"/>
        <v>0</v>
      </c>
      <c r="K17" s="70"/>
      <c r="L17" s="80"/>
      <c r="M17" s="82"/>
    </row>
    <row r="18" spans="1:13" ht="120" x14ac:dyDescent="0.2">
      <c r="A18" s="259"/>
      <c r="B18" s="261"/>
      <c r="C18" s="210" t="s">
        <v>86</v>
      </c>
      <c r="D18" s="208" t="s">
        <v>87</v>
      </c>
      <c r="E18" s="108">
        <v>0.15</v>
      </c>
      <c r="F18" s="110"/>
      <c r="G18" s="113"/>
      <c r="H18" s="60"/>
      <c r="I18" s="57"/>
      <c r="J18" s="114">
        <f t="shared" si="0"/>
        <v>0</v>
      </c>
      <c r="K18" s="70"/>
      <c r="L18" s="80"/>
      <c r="M18" s="82"/>
    </row>
    <row r="19" spans="1:13" ht="60" x14ac:dyDescent="0.2">
      <c r="A19" s="259"/>
      <c r="B19" s="261"/>
      <c r="C19" s="91" t="s">
        <v>88</v>
      </c>
      <c r="D19" s="106" t="s">
        <v>89</v>
      </c>
      <c r="E19" s="108">
        <v>0.1</v>
      </c>
      <c r="F19" s="111"/>
      <c r="G19" s="113"/>
      <c r="H19" s="60"/>
      <c r="I19" s="57"/>
      <c r="J19" s="114">
        <f t="shared" si="0"/>
        <v>0</v>
      </c>
      <c r="K19" s="247"/>
      <c r="L19" s="248"/>
      <c r="M19" s="82"/>
    </row>
    <row r="20" spans="1:13" ht="105" x14ac:dyDescent="0.2">
      <c r="A20" s="259"/>
      <c r="B20" s="261"/>
      <c r="C20" s="91" t="s">
        <v>90</v>
      </c>
      <c r="D20" s="106" t="s">
        <v>91</v>
      </c>
      <c r="E20" s="108">
        <v>0.15</v>
      </c>
      <c r="F20" s="111"/>
      <c r="G20" s="113"/>
      <c r="H20" s="60"/>
      <c r="I20" s="57"/>
      <c r="J20" s="114">
        <f t="shared" si="0"/>
        <v>0</v>
      </c>
      <c r="K20" s="70"/>
      <c r="L20" s="80"/>
      <c r="M20" s="82"/>
    </row>
    <row r="21" spans="1:13" ht="120" x14ac:dyDescent="0.2">
      <c r="A21" s="259"/>
      <c r="B21" s="261"/>
      <c r="C21" s="91" t="s">
        <v>92</v>
      </c>
      <c r="D21" s="106" t="s">
        <v>93</v>
      </c>
      <c r="E21" s="108">
        <v>0.1</v>
      </c>
      <c r="F21" s="111"/>
      <c r="G21" s="113"/>
      <c r="H21" s="60"/>
      <c r="I21" s="57"/>
      <c r="J21" s="114">
        <f t="shared" si="0"/>
        <v>0</v>
      </c>
      <c r="K21" s="247"/>
      <c r="L21" s="248"/>
      <c r="M21" s="82"/>
    </row>
    <row r="22" spans="1:13" ht="187.5" x14ac:dyDescent="0.2">
      <c r="A22" s="260"/>
      <c r="B22" s="262"/>
      <c r="C22" s="209" t="s">
        <v>94</v>
      </c>
      <c r="D22" s="94" t="s">
        <v>95</v>
      </c>
      <c r="E22" s="109">
        <v>0.25</v>
      </c>
      <c r="F22" s="112"/>
      <c r="G22" s="102"/>
      <c r="H22" s="61"/>
      <c r="I22" s="103"/>
      <c r="J22" s="87">
        <f>I22*E22*$B$16</f>
        <v>0</v>
      </c>
      <c r="K22" s="249"/>
      <c r="L22" s="250"/>
      <c r="M22" s="82"/>
    </row>
    <row r="23" spans="1:13" ht="135" x14ac:dyDescent="0.2">
      <c r="A23" s="287" t="s">
        <v>96</v>
      </c>
      <c r="B23" s="253">
        <v>0.3</v>
      </c>
      <c r="C23" s="90" t="s">
        <v>97</v>
      </c>
      <c r="D23" s="92" t="s">
        <v>98</v>
      </c>
      <c r="E23" s="95">
        <v>0.2</v>
      </c>
      <c r="F23" s="111"/>
      <c r="G23" s="101"/>
      <c r="H23" s="59"/>
      <c r="I23" s="58"/>
      <c r="J23" s="85">
        <f t="shared" ref="J23:J28" si="1">I23*E23*$B$23</f>
        <v>0</v>
      </c>
      <c r="K23" s="245"/>
      <c r="L23" s="246"/>
      <c r="M23" s="82"/>
    </row>
    <row r="24" spans="1:13" ht="180" x14ac:dyDescent="0.2">
      <c r="A24" s="288"/>
      <c r="B24" s="261"/>
      <c r="C24" s="293" t="s">
        <v>99</v>
      </c>
      <c r="D24" s="106" t="s">
        <v>100</v>
      </c>
      <c r="E24" s="115">
        <v>0.15</v>
      </c>
      <c r="F24" s="111"/>
      <c r="G24" s="113"/>
      <c r="H24" s="60"/>
      <c r="I24" s="57"/>
      <c r="J24" s="114">
        <f t="shared" si="1"/>
        <v>0</v>
      </c>
      <c r="K24" s="70"/>
      <c r="L24" s="80"/>
      <c r="M24" s="82"/>
    </row>
    <row r="25" spans="1:13" ht="120" x14ac:dyDescent="0.2">
      <c r="A25" s="288"/>
      <c r="B25" s="261"/>
      <c r="C25" s="294"/>
      <c r="D25" s="106" t="s">
        <v>101</v>
      </c>
      <c r="E25" s="115">
        <v>0.15</v>
      </c>
      <c r="F25" s="111"/>
      <c r="G25" s="113"/>
      <c r="H25" s="60"/>
      <c r="I25" s="57"/>
      <c r="J25" s="114">
        <f t="shared" si="1"/>
        <v>0</v>
      </c>
      <c r="K25" s="70"/>
      <c r="L25" s="80"/>
      <c r="M25" s="82"/>
    </row>
    <row r="26" spans="1:13" ht="223.5" customHeight="1" x14ac:dyDescent="0.2">
      <c r="A26" s="288"/>
      <c r="B26" s="261"/>
      <c r="C26" s="294"/>
      <c r="D26" s="106" t="s">
        <v>102</v>
      </c>
      <c r="E26" s="115">
        <v>0.15</v>
      </c>
      <c r="F26" s="111"/>
      <c r="G26" s="113"/>
      <c r="H26" s="60" t="s">
        <v>103</v>
      </c>
      <c r="I26" s="57"/>
      <c r="J26" s="114">
        <f t="shared" si="1"/>
        <v>0</v>
      </c>
      <c r="K26" s="70"/>
      <c r="L26" s="80"/>
      <c r="M26" s="82"/>
    </row>
    <row r="27" spans="1:13" ht="190.5" customHeight="1" x14ac:dyDescent="0.2">
      <c r="A27" s="288"/>
      <c r="B27" s="261"/>
      <c r="C27" s="294"/>
      <c r="D27" s="106" t="s">
        <v>104</v>
      </c>
      <c r="E27" s="115">
        <v>0.15</v>
      </c>
      <c r="F27" s="111"/>
      <c r="G27" s="113"/>
      <c r="H27" s="60" t="s">
        <v>103</v>
      </c>
      <c r="I27" s="57"/>
      <c r="J27" s="114">
        <f t="shared" si="1"/>
        <v>0</v>
      </c>
      <c r="K27" s="70"/>
      <c r="L27" s="80"/>
      <c r="M27" s="82"/>
    </row>
    <row r="28" spans="1:13" ht="195.75" customHeight="1" x14ac:dyDescent="0.2">
      <c r="A28" s="288"/>
      <c r="B28" s="261"/>
      <c r="C28" s="295"/>
      <c r="D28" s="208" t="s">
        <v>105</v>
      </c>
      <c r="E28" s="115">
        <v>0.2</v>
      </c>
      <c r="F28" s="111"/>
      <c r="G28" s="113"/>
      <c r="H28" s="60"/>
      <c r="I28" s="57"/>
      <c r="J28" s="114">
        <f t="shared" si="1"/>
        <v>0</v>
      </c>
      <c r="K28" s="70"/>
      <c r="L28" s="80"/>
      <c r="M28" s="82"/>
    </row>
    <row r="29" spans="1:13" ht="45" x14ac:dyDescent="0.2">
      <c r="A29" s="251" t="s">
        <v>106</v>
      </c>
      <c r="B29" s="253">
        <v>0.1</v>
      </c>
      <c r="C29" s="90" t="s">
        <v>107</v>
      </c>
      <c r="D29" s="92" t="s">
        <v>108</v>
      </c>
      <c r="E29" s="95">
        <v>0.6</v>
      </c>
      <c r="F29" s="116"/>
      <c r="G29" s="101"/>
      <c r="H29" s="59"/>
      <c r="I29" s="58"/>
      <c r="J29" s="85">
        <f>I29*E29*$B$29</f>
        <v>0</v>
      </c>
      <c r="K29" s="245"/>
      <c r="L29" s="246"/>
      <c r="M29" s="82"/>
    </row>
    <row r="30" spans="1:13" ht="90" x14ac:dyDescent="0.2">
      <c r="A30" s="252"/>
      <c r="B30" s="255"/>
      <c r="C30" s="89" t="s">
        <v>109</v>
      </c>
      <c r="D30" s="94" t="s">
        <v>110</v>
      </c>
      <c r="E30" s="96">
        <v>0.4</v>
      </c>
      <c r="F30" s="111"/>
      <c r="G30" s="102"/>
      <c r="H30" s="61"/>
      <c r="I30" s="103"/>
      <c r="J30" s="87">
        <f>I30*E30*$B$29</f>
        <v>0</v>
      </c>
      <c r="K30" s="249"/>
      <c r="L30" s="250"/>
      <c r="M30" s="82"/>
    </row>
    <row r="31" spans="1:13" ht="12.6" customHeight="1" x14ac:dyDescent="0.2">
      <c r="A31" s="39" t="s">
        <v>111</v>
      </c>
      <c r="B31" s="40">
        <f>SUM(B12:B30)</f>
        <v>0.99999999999999989</v>
      </c>
      <c r="C31" s="41"/>
      <c r="D31" s="41"/>
      <c r="E31" s="117">
        <f>+SUM(E12:E30)/5</f>
        <v>1</v>
      </c>
      <c r="F31" s="42"/>
      <c r="G31" s="62">
        <f>SUM(G12:G30)</f>
        <v>0</v>
      </c>
      <c r="H31" s="43"/>
      <c r="I31" s="62">
        <f>SUM(I12:I30)</f>
        <v>0</v>
      </c>
      <c r="J31" s="88">
        <f>SUM(J12:J30)*100</f>
        <v>0</v>
      </c>
      <c r="K31" s="289"/>
      <c r="L31" s="290"/>
      <c r="M31" s="82"/>
    </row>
    <row r="32" spans="1:13" ht="15" customHeight="1" thickBot="1" x14ac:dyDescent="0.25">
      <c r="A32" s="291" t="s">
        <v>112</v>
      </c>
      <c r="B32" s="292"/>
      <c r="C32" s="292"/>
      <c r="D32" s="44"/>
      <c r="E32" s="45"/>
      <c r="F32" s="46"/>
      <c r="G32" s="63"/>
      <c r="H32" s="47"/>
      <c r="I32" s="63"/>
      <c r="J32" s="48">
        <f>(J31/I33)*100</f>
        <v>0</v>
      </c>
      <c r="K32" s="49"/>
      <c r="L32" s="81"/>
      <c r="M32" s="82"/>
    </row>
    <row r="33" spans="1:13" ht="33" customHeight="1" x14ac:dyDescent="0.2">
      <c r="A33" s="50"/>
      <c r="B33" s="51"/>
      <c r="C33" s="50"/>
      <c r="D33" s="50"/>
      <c r="E33" s="51"/>
      <c r="F33" s="51"/>
      <c r="G33" s="55" t="s">
        <v>113</v>
      </c>
      <c r="H33" s="51" t="s">
        <v>114</v>
      </c>
      <c r="I33" s="55">
        <v>409</v>
      </c>
      <c r="J33" s="52">
        <f>IF((J32&lt;=100),J32,IF((J32&gt;100),"100",))</f>
        <v>0</v>
      </c>
      <c r="K33" s="50" t="s">
        <v>115</v>
      </c>
      <c r="L33" s="50"/>
    </row>
    <row r="34" spans="1:13" ht="15" x14ac:dyDescent="0.25">
      <c r="A34" s="53" t="s">
        <v>116</v>
      </c>
      <c r="B34" s="54"/>
      <c r="C34" s="54"/>
      <c r="D34" s="50"/>
      <c r="E34" s="51"/>
      <c r="F34" s="55"/>
      <c r="G34" s="55"/>
      <c r="H34" s="55"/>
      <c r="I34" s="55"/>
      <c r="J34" s="56"/>
      <c r="K34" s="56"/>
      <c r="L34" s="56"/>
    </row>
    <row r="35" spans="1:13" ht="14.45" customHeight="1" x14ac:dyDescent="0.2">
      <c r="A35" s="296" t="s">
        <v>117</v>
      </c>
      <c r="B35" s="297"/>
      <c r="C35" s="302" t="s">
        <v>118</v>
      </c>
      <c r="D35" s="302"/>
      <c r="E35" s="51"/>
      <c r="F35" s="55"/>
      <c r="G35" s="55"/>
      <c r="H35" s="55"/>
      <c r="I35" s="55"/>
      <c r="J35" s="56"/>
      <c r="K35" s="56"/>
      <c r="L35" s="56"/>
    </row>
    <row r="36" spans="1:13" ht="34.15" customHeight="1" x14ac:dyDescent="0.2">
      <c r="A36" s="298"/>
      <c r="B36" s="299"/>
      <c r="C36" s="302"/>
      <c r="D36" s="302"/>
      <c r="E36" s="51"/>
      <c r="F36" s="55"/>
      <c r="G36" s="55"/>
      <c r="H36" s="140"/>
      <c r="I36" s="140"/>
      <c r="J36" s="140"/>
      <c r="K36" s="140"/>
      <c r="L36" s="140"/>
      <c r="M36" s="140"/>
    </row>
    <row r="37" spans="1:13" ht="18.75" customHeight="1" x14ac:dyDescent="0.2">
      <c r="A37" s="300">
        <v>0</v>
      </c>
      <c r="B37" s="301"/>
      <c r="C37" s="303" t="s">
        <v>119</v>
      </c>
      <c r="D37" s="303"/>
      <c r="E37" s="72"/>
      <c r="F37" s="72"/>
    </row>
    <row r="38" spans="1:13" ht="18.75" customHeight="1" x14ac:dyDescent="0.2">
      <c r="A38" s="300">
        <v>1</v>
      </c>
      <c r="B38" s="301"/>
      <c r="C38" s="303" t="s">
        <v>120</v>
      </c>
      <c r="D38" s="303"/>
      <c r="E38" s="72"/>
      <c r="F38" s="72"/>
      <c r="L38" s="56"/>
    </row>
    <row r="39" spans="1:13" ht="19.5" customHeight="1" x14ac:dyDescent="0.2">
      <c r="A39" s="300">
        <v>2</v>
      </c>
      <c r="B39" s="301"/>
      <c r="C39" s="303" t="s">
        <v>121</v>
      </c>
      <c r="D39" s="303"/>
      <c r="E39" s="72"/>
      <c r="F39" s="72"/>
      <c r="L39" s="56"/>
    </row>
    <row r="40" spans="1:13" ht="18.75" customHeight="1" x14ac:dyDescent="0.2">
      <c r="A40" s="300">
        <v>3</v>
      </c>
      <c r="B40" s="301"/>
      <c r="C40" s="303" t="s">
        <v>122</v>
      </c>
      <c r="D40" s="303"/>
      <c r="E40" s="72"/>
      <c r="F40" s="72"/>
      <c r="L40" s="56"/>
    </row>
    <row r="41" spans="1:13" ht="18.75" customHeight="1" x14ac:dyDescent="0.2">
      <c r="A41" s="305">
        <v>4</v>
      </c>
      <c r="B41" s="306"/>
      <c r="C41" s="304" t="s">
        <v>123</v>
      </c>
      <c r="D41" s="304"/>
      <c r="E41" s="71"/>
      <c r="F41" s="71"/>
      <c r="L41" s="56"/>
    </row>
    <row r="42" spans="1:13" ht="59.45" customHeight="1" x14ac:dyDescent="0.2">
      <c r="A42" s="305" t="s">
        <v>124</v>
      </c>
      <c r="B42" s="306"/>
      <c r="C42" s="304" t="s">
        <v>125</v>
      </c>
      <c r="D42" s="304"/>
      <c r="E42" s="51"/>
      <c r="F42" s="55"/>
      <c r="L42" s="56"/>
    </row>
    <row r="44" spans="1:13" ht="12.6" customHeight="1" x14ac:dyDescent="0.2">
      <c r="A44" s="285" t="s">
        <v>126</v>
      </c>
      <c r="B44" s="286"/>
      <c r="C44" s="286"/>
      <c r="D44" s="286"/>
      <c r="E44" s="286"/>
      <c r="F44" s="286"/>
      <c r="G44" s="286"/>
      <c r="H44" s="286"/>
      <c r="I44" s="286"/>
      <c r="J44" s="286"/>
      <c r="K44" s="286"/>
    </row>
    <row r="45" spans="1:13" ht="12.6" customHeight="1" x14ac:dyDescent="0.2">
      <c r="A45" s="286"/>
      <c r="B45" s="286"/>
      <c r="C45" s="286"/>
      <c r="D45" s="286"/>
      <c r="E45" s="286"/>
      <c r="F45" s="286"/>
      <c r="G45" s="286"/>
      <c r="H45" s="286"/>
      <c r="I45" s="286"/>
      <c r="J45" s="286"/>
      <c r="K45" s="286"/>
    </row>
    <row r="46" spans="1:13" ht="12.6" customHeight="1" x14ac:dyDescent="0.2">
      <c r="A46" s="286"/>
      <c r="B46" s="286"/>
      <c r="C46" s="286"/>
      <c r="D46" s="286"/>
      <c r="E46" s="286"/>
      <c r="F46" s="286"/>
      <c r="G46" s="286"/>
      <c r="H46" s="286"/>
      <c r="I46" s="286"/>
      <c r="J46" s="286"/>
      <c r="K46" s="286"/>
    </row>
    <row r="47" spans="1:13" ht="12.6" customHeight="1" x14ac:dyDescent="0.2">
      <c r="A47" s="286"/>
      <c r="B47" s="286"/>
      <c r="C47" s="286"/>
      <c r="D47" s="286"/>
      <c r="E47" s="286"/>
      <c r="F47" s="286"/>
      <c r="G47" s="286"/>
      <c r="H47" s="286"/>
      <c r="I47" s="286"/>
      <c r="J47" s="286"/>
      <c r="K47" s="286"/>
    </row>
    <row r="48" spans="1:13" ht="12.6" customHeight="1" x14ac:dyDescent="0.2">
      <c r="A48" s="286"/>
      <c r="B48" s="286"/>
      <c r="C48" s="286"/>
      <c r="D48" s="286"/>
      <c r="E48" s="286"/>
      <c r="F48" s="286"/>
      <c r="G48" s="286"/>
      <c r="H48" s="286"/>
      <c r="I48" s="286"/>
      <c r="J48" s="286"/>
      <c r="K48" s="286"/>
    </row>
    <row r="49" spans="1:11" ht="165" customHeight="1" x14ac:dyDescent="0.2">
      <c r="A49" s="286"/>
      <c r="B49" s="286"/>
      <c r="C49" s="286"/>
      <c r="D49" s="286"/>
      <c r="E49" s="286"/>
      <c r="F49" s="286"/>
      <c r="G49" s="286"/>
      <c r="H49" s="286"/>
      <c r="I49" s="286"/>
      <c r="J49" s="286"/>
      <c r="K49" s="286"/>
    </row>
  </sheetData>
  <sheetProtection algorithmName="SHA-512" hashValue="YMcAwNG6n9r9IIxhXyQBRyAlvxmG3kKWFjAp38OqxkVUOerLC7PJ2JtcQTDzRD9478WjQJuDsLLTpA0/AmqwGQ==" saltValue="SBeTsZZyP9ugC8uhX2OFLQ==" spinCount="100000" sheet="1" formatCells="0" formatColumns="0" formatRows="0"/>
  <mergeCells count="56">
    <mergeCell ref="C39:D39"/>
    <mergeCell ref="C40:D40"/>
    <mergeCell ref="C41:D41"/>
    <mergeCell ref="C42:D42"/>
    <mergeCell ref="B29:B30"/>
    <mergeCell ref="A40:B40"/>
    <mergeCell ref="A41:B41"/>
    <mergeCell ref="A42:B42"/>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127</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128</v>
      </c>
    </row>
    <row r="12" spans="1:1" x14ac:dyDescent="0.2">
      <c r="A12" s="25" t="s">
        <v>129</v>
      </c>
    </row>
    <row r="13" spans="1:1" x14ac:dyDescent="0.2">
      <c r="A13" s="73"/>
    </row>
    <row r="14" spans="1:1" x14ac:dyDescent="0.2">
      <c r="A14" s="23" t="s">
        <v>130</v>
      </c>
    </row>
    <row r="15" spans="1:1" x14ac:dyDescent="0.2">
      <c r="A15" s="23"/>
    </row>
    <row r="16" spans="1:1" x14ac:dyDescent="0.2">
      <c r="A16" s="74" t="s">
        <v>131</v>
      </c>
    </row>
    <row r="17" spans="1:1" ht="25.5" x14ac:dyDescent="0.2">
      <c r="A17" s="23" t="s">
        <v>132</v>
      </c>
    </row>
    <row r="18" spans="1:1" ht="12.75" customHeight="1" x14ac:dyDescent="0.2">
      <c r="A18" s="24" t="s">
        <v>133</v>
      </c>
    </row>
    <row r="19" spans="1:1" ht="12.75" customHeight="1" x14ac:dyDescent="0.2">
      <c r="A19" s="24" t="s">
        <v>134</v>
      </c>
    </row>
    <row r="20" spans="1:1" ht="13.5" customHeight="1" x14ac:dyDescent="0.2">
      <c r="A20" s="24" t="s">
        <v>135</v>
      </c>
    </row>
    <row r="21" spans="1:1" ht="12.75" customHeight="1" x14ac:dyDescent="0.2">
      <c r="A21" s="24" t="s">
        <v>136</v>
      </c>
    </row>
    <row r="22" spans="1:1" ht="12.75" customHeight="1" x14ac:dyDescent="0.2">
      <c r="A22" s="24" t="s">
        <v>137</v>
      </c>
    </row>
    <row r="23" spans="1:1" ht="13.5" customHeight="1" x14ac:dyDescent="0.2">
      <c r="A23" s="24" t="s">
        <v>138</v>
      </c>
    </row>
    <row r="24" spans="1:1" ht="13.5" customHeight="1" x14ac:dyDescent="0.2">
      <c r="A24" s="26" t="s">
        <v>130</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13" t="s">
        <v>139</v>
      </c>
      <c r="B1" s="314"/>
      <c r="C1" s="314"/>
      <c r="D1" s="314"/>
      <c r="E1" s="315"/>
    </row>
    <row r="2" spans="1:6" s="2" customFormat="1" x14ac:dyDescent="0.2">
      <c r="A2" s="316" t="s">
        <v>59</v>
      </c>
      <c r="B2" s="317"/>
      <c r="C2" s="317"/>
      <c r="D2" s="317"/>
      <c r="E2" s="318"/>
      <c r="F2" s="1"/>
    </row>
    <row r="3" spans="1:6" s="2" customFormat="1" x14ac:dyDescent="0.2">
      <c r="A3" s="316"/>
      <c r="B3" s="317"/>
      <c r="C3" s="317"/>
      <c r="D3" s="317"/>
      <c r="E3" s="318"/>
      <c r="F3" s="1"/>
    </row>
    <row r="4" spans="1:6" s="2" customFormat="1" ht="21.75" customHeight="1" x14ac:dyDescent="0.2">
      <c r="A4" s="319" t="s">
        <v>61</v>
      </c>
      <c r="B4" s="320"/>
      <c r="C4" s="320"/>
      <c r="D4" s="320"/>
      <c r="E4" s="321"/>
      <c r="F4" s="1"/>
    </row>
    <row r="5" spans="1:6" ht="72.75" customHeight="1" x14ac:dyDescent="0.2">
      <c r="A5" s="310" t="s">
        <v>140</v>
      </c>
      <c r="B5" s="311"/>
      <c r="C5" s="311"/>
      <c r="D5" s="311"/>
      <c r="E5" s="312"/>
    </row>
    <row r="6" spans="1:6" x14ac:dyDescent="0.2">
      <c r="A6" s="5"/>
      <c r="B6" s="6"/>
      <c r="C6" s="6"/>
      <c r="D6" s="6"/>
      <c r="E6" s="7"/>
    </row>
    <row r="7" spans="1:6" ht="25.5" x14ac:dyDescent="0.2">
      <c r="A7" s="137" t="s">
        <v>141</v>
      </c>
      <c r="B7" s="8" t="s">
        <v>142</v>
      </c>
      <c r="C7" s="8" t="s">
        <v>143</v>
      </c>
      <c r="D7" s="8" t="s">
        <v>144</v>
      </c>
      <c r="E7" s="9" t="s">
        <v>145</v>
      </c>
    </row>
    <row r="8" spans="1:6" ht="202.5" customHeight="1" x14ac:dyDescent="0.2">
      <c r="A8" s="65" t="s">
        <v>146</v>
      </c>
      <c r="B8" s="66" t="s">
        <v>147</v>
      </c>
      <c r="C8" s="67" t="s">
        <v>148</v>
      </c>
      <c r="D8" s="10" t="s">
        <v>149</v>
      </c>
      <c r="E8" s="138" t="s">
        <v>150</v>
      </c>
    </row>
    <row r="9" spans="1:6" ht="54.75" customHeight="1" x14ac:dyDescent="0.2">
      <c r="A9" s="322" t="s">
        <v>151</v>
      </c>
      <c r="B9" s="323"/>
      <c r="C9" s="323"/>
      <c r="D9" s="323"/>
      <c r="E9" s="324"/>
    </row>
    <row r="10" spans="1:6" ht="204.75" customHeight="1" x14ac:dyDescent="0.2">
      <c r="A10" s="68" t="s">
        <v>152</v>
      </c>
      <c r="B10" s="211" t="s">
        <v>153</v>
      </c>
      <c r="C10" s="69" t="s">
        <v>154</v>
      </c>
      <c r="D10" s="212" t="s">
        <v>155</v>
      </c>
      <c r="E10" s="139" t="s">
        <v>156</v>
      </c>
    </row>
    <row r="11" spans="1:6" ht="56.25" customHeight="1" x14ac:dyDescent="0.2">
      <c r="A11" s="307" t="s">
        <v>157</v>
      </c>
      <c r="B11" s="308"/>
      <c r="C11" s="308"/>
      <c r="D11" s="308"/>
      <c r="E11" s="309"/>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E25" sqref="E25"/>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158</v>
      </c>
      <c r="C1" s="142"/>
      <c r="D1" s="143"/>
      <c r="E1" s="143"/>
      <c r="F1" s="143"/>
      <c r="G1" s="143"/>
      <c r="H1" s="143"/>
      <c r="I1" s="143"/>
      <c r="J1" s="144"/>
    </row>
    <row r="2" spans="1:10" ht="23.25" customHeight="1" x14ac:dyDescent="0.25">
      <c r="B2" s="146" t="s">
        <v>159</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7" t="s">
        <v>59</v>
      </c>
      <c r="C4" s="328"/>
      <c r="D4" s="328"/>
      <c r="E4" s="328"/>
      <c r="F4" s="154"/>
      <c r="G4" s="154"/>
      <c r="H4" s="154"/>
      <c r="I4" s="155"/>
      <c r="J4" s="156"/>
    </row>
    <row r="5" spans="1:10" s="157" customFormat="1" x14ac:dyDescent="0.2">
      <c r="B5" s="327" t="s">
        <v>19</v>
      </c>
      <c r="C5" s="328"/>
      <c r="D5" s="328"/>
      <c r="E5" s="328"/>
      <c r="F5" s="154"/>
      <c r="G5" s="154"/>
      <c r="H5" s="154"/>
      <c r="I5" s="155"/>
      <c r="J5" s="156"/>
    </row>
    <row r="6" spans="1:10" s="157" customFormat="1" x14ac:dyDescent="0.2">
      <c r="B6" s="327" t="s">
        <v>160</v>
      </c>
      <c r="C6" s="328"/>
      <c r="D6" s="328"/>
      <c r="E6" s="328"/>
      <c r="F6" s="154"/>
      <c r="G6" s="154"/>
      <c r="H6" s="154"/>
      <c r="I6" s="155"/>
      <c r="J6" s="156"/>
    </row>
    <row r="7" spans="1:10" ht="60.75" customHeight="1" x14ac:dyDescent="0.2">
      <c r="B7" s="331" t="s">
        <v>161</v>
      </c>
      <c r="C7" s="332"/>
      <c r="D7" s="332"/>
      <c r="E7" s="332"/>
      <c r="F7" s="332"/>
      <c r="G7" s="332"/>
      <c r="H7" s="332"/>
      <c r="I7" s="190"/>
      <c r="J7" s="191"/>
    </row>
    <row r="8" spans="1:10" ht="41.1" customHeight="1" x14ac:dyDescent="0.2">
      <c r="A8" s="159"/>
      <c r="B8" s="329" t="s">
        <v>162</v>
      </c>
      <c r="C8" s="330"/>
      <c r="D8" s="330"/>
      <c r="E8" s="330"/>
      <c r="F8" s="330"/>
      <c r="G8" s="330"/>
      <c r="H8" s="330"/>
      <c r="I8" s="330"/>
      <c r="J8" s="158"/>
    </row>
    <row r="9" spans="1:10" ht="38.25" x14ac:dyDescent="0.2">
      <c r="A9" s="159" t="s">
        <v>2</v>
      </c>
      <c r="B9" s="159" t="s">
        <v>21</v>
      </c>
      <c r="C9" s="181" t="s">
        <v>22</v>
      </c>
      <c r="D9" s="159" t="s">
        <v>6</v>
      </c>
      <c r="E9" s="159" t="s">
        <v>7</v>
      </c>
      <c r="F9" s="159" t="s">
        <v>163</v>
      </c>
      <c r="G9" s="159" t="s">
        <v>23</v>
      </c>
      <c r="H9" s="160" t="s">
        <v>164</v>
      </c>
      <c r="I9" s="161"/>
      <c r="J9" s="160" t="s">
        <v>165</v>
      </c>
    </row>
    <row r="10" spans="1:10" ht="144" x14ac:dyDescent="0.2">
      <c r="A10" s="188">
        <v>1</v>
      </c>
      <c r="B10" s="162" t="s">
        <v>166</v>
      </c>
      <c r="C10" s="218" t="s">
        <v>167</v>
      </c>
      <c r="D10" s="213" t="s">
        <v>168</v>
      </c>
      <c r="E10" s="213" t="s">
        <v>169</v>
      </c>
      <c r="F10" s="213" t="s">
        <v>170</v>
      </c>
      <c r="G10" s="164"/>
      <c r="H10" s="164"/>
      <c r="I10" s="165"/>
      <c r="J10" s="166"/>
    </row>
    <row r="11" spans="1:10" ht="180" x14ac:dyDescent="0.2">
      <c r="A11" s="188">
        <v>2</v>
      </c>
      <c r="B11" s="162" t="s">
        <v>171</v>
      </c>
      <c r="C11" s="218" t="s">
        <v>172</v>
      </c>
      <c r="D11" s="213" t="s">
        <v>168</v>
      </c>
      <c r="E11" s="213" t="s">
        <v>169</v>
      </c>
      <c r="F11" s="213" t="s">
        <v>170</v>
      </c>
      <c r="G11" s="164"/>
      <c r="H11" s="164"/>
      <c r="I11" s="167"/>
      <c r="J11" s="166"/>
    </row>
    <row r="12" spans="1:10" ht="96" x14ac:dyDescent="0.2">
      <c r="A12" s="188">
        <v>3</v>
      </c>
      <c r="B12" s="162" t="s">
        <v>173</v>
      </c>
      <c r="C12" s="218" t="s">
        <v>174</v>
      </c>
      <c r="D12" s="213" t="s">
        <v>175</v>
      </c>
      <c r="E12" s="213" t="s">
        <v>176</v>
      </c>
      <c r="F12" s="213" t="s">
        <v>177</v>
      </c>
      <c r="G12" s="164"/>
      <c r="H12" s="164"/>
      <c r="I12" s="167"/>
      <c r="J12" s="166"/>
    </row>
    <row r="13" spans="1:10" ht="72" x14ac:dyDescent="0.2">
      <c r="A13" s="188">
        <v>4</v>
      </c>
      <c r="B13" s="162" t="s">
        <v>178</v>
      </c>
      <c r="C13" s="218" t="s">
        <v>179</v>
      </c>
      <c r="D13" s="213" t="s">
        <v>180</v>
      </c>
      <c r="E13" s="213" t="s">
        <v>181</v>
      </c>
      <c r="F13" s="213" t="s">
        <v>182</v>
      </c>
      <c r="G13" s="164"/>
      <c r="H13" s="164"/>
      <c r="I13" s="167"/>
      <c r="J13" s="166"/>
    </row>
    <row r="14" spans="1:10" ht="96" x14ac:dyDescent="0.2">
      <c r="A14" s="188">
        <v>5</v>
      </c>
      <c r="B14" s="162" t="s">
        <v>178</v>
      </c>
      <c r="C14" s="218" t="s">
        <v>183</v>
      </c>
      <c r="D14" s="214" t="s">
        <v>184</v>
      </c>
      <c r="E14" s="215" t="s">
        <v>185</v>
      </c>
      <c r="F14" s="217" t="s">
        <v>186</v>
      </c>
      <c r="G14" s="164"/>
      <c r="H14" s="164"/>
      <c r="I14" s="167"/>
      <c r="J14" s="166"/>
    </row>
    <row r="15" spans="1:10" ht="216" x14ac:dyDescent="0.2">
      <c r="A15" s="188">
        <v>6</v>
      </c>
      <c r="B15" s="162" t="s">
        <v>29</v>
      </c>
      <c r="C15" s="218" t="s">
        <v>187</v>
      </c>
      <c r="D15" s="213" t="s">
        <v>188</v>
      </c>
      <c r="E15" s="213" t="s">
        <v>189</v>
      </c>
      <c r="F15" s="213" t="s">
        <v>190</v>
      </c>
      <c r="G15" s="164"/>
      <c r="H15" s="164"/>
      <c r="I15" s="167"/>
      <c r="J15" s="166"/>
    </row>
    <row r="16" spans="1:10" ht="120" x14ac:dyDescent="0.2">
      <c r="A16" s="188">
        <v>7</v>
      </c>
      <c r="B16" s="162" t="s">
        <v>191</v>
      </c>
      <c r="C16" s="218" t="s">
        <v>192</v>
      </c>
      <c r="D16" s="213" t="s">
        <v>193</v>
      </c>
      <c r="E16" s="213" t="s">
        <v>194</v>
      </c>
      <c r="F16" s="213" t="s">
        <v>195</v>
      </c>
      <c r="G16" s="164"/>
      <c r="H16" s="164"/>
      <c r="I16" s="167"/>
      <c r="J16" s="166"/>
    </row>
    <row r="17" spans="1:11" ht="120" x14ac:dyDescent="0.2">
      <c r="A17" s="188">
        <v>8</v>
      </c>
      <c r="B17" s="162" t="s">
        <v>196</v>
      </c>
      <c r="C17" s="218" t="s">
        <v>197</v>
      </c>
      <c r="D17" s="213" t="s">
        <v>198</v>
      </c>
      <c r="E17" s="216" t="s">
        <v>199</v>
      </c>
      <c r="F17" s="213" t="s">
        <v>200</v>
      </c>
      <c r="G17" s="164"/>
      <c r="H17" s="164"/>
      <c r="I17" s="167"/>
      <c r="J17" s="166"/>
    </row>
    <row r="18" spans="1:11" ht="48" x14ac:dyDescent="0.2">
      <c r="A18" s="188">
        <v>9</v>
      </c>
      <c r="B18" s="162" t="s">
        <v>201</v>
      </c>
      <c r="C18" s="219" t="s">
        <v>202</v>
      </c>
      <c r="D18" s="213" t="s">
        <v>203</v>
      </c>
      <c r="E18" s="216">
        <v>1</v>
      </c>
      <c r="F18" s="213" t="s">
        <v>204</v>
      </c>
      <c r="G18" s="164"/>
      <c r="H18" s="164"/>
      <c r="I18" s="167"/>
      <c r="J18" s="166"/>
    </row>
    <row r="19" spans="1:11" ht="120" x14ac:dyDescent="0.2">
      <c r="A19" s="188">
        <v>10</v>
      </c>
      <c r="B19" s="162" t="s">
        <v>205</v>
      </c>
      <c r="C19" s="219" t="s">
        <v>206</v>
      </c>
      <c r="D19" s="213" t="s">
        <v>207</v>
      </c>
      <c r="E19" s="213" t="s">
        <v>208</v>
      </c>
      <c r="F19" s="213" t="s">
        <v>209</v>
      </c>
      <c r="G19" s="164"/>
      <c r="H19" s="164"/>
      <c r="I19" s="167"/>
      <c r="J19" s="166"/>
    </row>
    <row r="20" spans="1:11" ht="96" x14ac:dyDescent="0.2">
      <c r="A20" s="188">
        <v>11</v>
      </c>
      <c r="B20" s="162" t="s">
        <v>210</v>
      </c>
      <c r="C20" s="218" t="s">
        <v>211</v>
      </c>
      <c r="D20" s="213" t="s">
        <v>212</v>
      </c>
      <c r="E20" s="213" t="s">
        <v>213</v>
      </c>
      <c r="F20" s="213" t="s">
        <v>214</v>
      </c>
      <c r="G20" s="164"/>
      <c r="H20" s="164"/>
      <c r="I20" s="167"/>
      <c r="J20" s="166"/>
    </row>
    <row r="21" spans="1:11" ht="48" x14ac:dyDescent="0.2">
      <c r="A21" s="188">
        <v>12</v>
      </c>
      <c r="B21" s="162" t="s">
        <v>215</v>
      </c>
      <c r="C21" s="219" t="s">
        <v>216</v>
      </c>
      <c r="D21" s="213" t="s">
        <v>217</v>
      </c>
      <c r="E21" s="216" t="s">
        <v>218</v>
      </c>
      <c r="F21" s="213" t="s">
        <v>219</v>
      </c>
      <c r="G21" s="164"/>
      <c r="H21" s="164"/>
      <c r="I21" s="167"/>
      <c r="J21" s="166"/>
    </row>
    <row r="22" spans="1:11" ht="48" x14ac:dyDescent="0.2">
      <c r="A22" s="188">
        <v>13</v>
      </c>
      <c r="B22" s="162" t="s">
        <v>29</v>
      </c>
      <c r="C22" s="219" t="s">
        <v>220</v>
      </c>
      <c r="D22" s="213" t="s">
        <v>217</v>
      </c>
      <c r="E22" s="213" t="s">
        <v>221</v>
      </c>
      <c r="F22" s="213" t="s">
        <v>222</v>
      </c>
      <c r="G22" s="164"/>
      <c r="H22" s="164"/>
      <c r="I22" s="167"/>
      <c r="J22" s="166"/>
    </row>
    <row r="23" spans="1:11" ht="360" x14ac:dyDescent="0.2">
      <c r="A23" s="188">
        <v>14</v>
      </c>
      <c r="B23" s="162" t="s">
        <v>223</v>
      </c>
      <c r="C23" s="218" t="s">
        <v>224</v>
      </c>
      <c r="D23" s="213" t="s">
        <v>225</v>
      </c>
      <c r="E23" s="213" t="s">
        <v>226</v>
      </c>
      <c r="F23" s="213" t="s">
        <v>227</v>
      </c>
      <c r="G23" s="164"/>
      <c r="H23" s="164"/>
      <c r="I23" s="167"/>
      <c r="J23" s="166"/>
    </row>
    <row r="24" spans="1:11" ht="228" x14ac:dyDescent="0.2">
      <c r="A24" s="188">
        <v>15</v>
      </c>
      <c r="B24" s="162" t="s">
        <v>223</v>
      </c>
      <c r="C24" s="220" t="s">
        <v>228</v>
      </c>
      <c r="D24" s="213" t="s">
        <v>225</v>
      </c>
      <c r="E24" s="216" t="s">
        <v>229</v>
      </c>
      <c r="F24" s="213" t="s">
        <v>227</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25" t="s">
        <v>55</v>
      </c>
      <c r="C26" s="325"/>
      <c r="D26" s="325"/>
      <c r="E26" s="325"/>
      <c r="F26" s="325"/>
      <c r="G26" s="325"/>
      <c r="H26" s="325"/>
      <c r="I26" s="173"/>
      <c r="J26" s="174"/>
    </row>
    <row r="27" spans="1:11" ht="22.5" customHeight="1" x14ac:dyDescent="0.2">
      <c r="B27" s="326"/>
      <c r="C27" s="326"/>
      <c r="D27" s="326"/>
      <c r="E27" s="326"/>
      <c r="F27" s="326"/>
      <c r="G27" s="326"/>
      <c r="H27" s="326"/>
      <c r="I27" s="175"/>
      <c r="J27" s="175"/>
      <c r="K27" s="175"/>
    </row>
    <row r="28" spans="1:11" ht="21" customHeight="1" x14ac:dyDescent="0.2">
      <c r="B28" s="326"/>
      <c r="C28" s="326"/>
      <c r="D28" s="326"/>
      <c r="E28" s="326"/>
      <c r="F28" s="326"/>
      <c r="G28" s="326"/>
      <c r="H28" s="326"/>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33" t="s">
        <v>230</v>
      </c>
      <c r="B1" s="334"/>
      <c r="C1" s="334"/>
      <c r="D1" s="334"/>
      <c r="E1" s="334"/>
      <c r="F1" s="334"/>
      <c r="G1" s="335"/>
    </row>
    <row r="2" spans="1:7" ht="15.75" x14ac:dyDescent="0.25">
      <c r="A2" s="17" t="s">
        <v>231</v>
      </c>
      <c r="B2" s="18"/>
      <c r="C2" s="18"/>
      <c r="D2" s="19"/>
      <c r="E2" s="19"/>
      <c r="F2" s="19"/>
      <c r="G2" s="20"/>
    </row>
    <row r="3" spans="1:7" ht="15.75" x14ac:dyDescent="0.25">
      <c r="A3" s="11"/>
      <c r="B3" s="16"/>
      <c r="C3" s="16"/>
      <c r="D3" s="3"/>
      <c r="E3" s="3"/>
      <c r="F3" s="3"/>
      <c r="G3" s="3"/>
    </row>
    <row r="4" spans="1:7" x14ac:dyDescent="0.2">
      <c r="A4" s="336" t="s">
        <v>59</v>
      </c>
      <c r="B4" s="243"/>
      <c r="C4" s="243"/>
      <c r="D4" s="243"/>
      <c r="E4" s="243"/>
      <c r="F4" s="243"/>
      <c r="G4" s="83"/>
    </row>
    <row r="5" spans="1:7" x14ac:dyDescent="0.2">
      <c r="A5" s="336" t="s">
        <v>19</v>
      </c>
      <c r="B5" s="243"/>
      <c r="C5" s="243"/>
      <c r="D5" s="243"/>
      <c r="E5" s="243"/>
      <c r="F5" s="243"/>
      <c r="G5" s="83"/>
    </row>
    <row r="6" spans="1:7" x14ac:dyDescent="0.2">
      <c r="A6" s="336" t="s">
        <v>232</v>
      </c>
      <c r="B6" s="243"/>
      <c r="C6" s="243"/>
      <c r="D6" s="243"/>
      <c r="E6" s="243"/>
      <c r="F6" s="243"/>
      <c r="G6" s="83"/>
    </row>
    <row r="7" spans="1:7" x14ac:dyDescent="0.2">
      <c r="A7" s="12"/>
      <c r="B7" s="13"/>
      <c r="C7" s="13"/>
      <c r="D7" s="13"/>
      <c r="E7" s="14"/>
      <c r="F7" s="14"/>
      <c r="G7" s="14"/>
    </row>
    <row r="8" spans="1:7" ht="47.25" customHeight="1" x14ac:dyDescent="0.2">
      <c r="A8" s="337" t="s">
        <v>233</v>
      </c>
      <c r="B8" s="338"/>
      <c r="C8" s="338"/>
      <c r="D8" s="338"/>
      <c r="E8" s="338"/>
      <c r="F8" s="338"/>
      <c r="G8" s="339"/>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F320C-AC73-4B97-A7B5-F85302F9D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4</vt:i4>
      </vt:variant>
    </vt:vector>
  </HeadingPairs>
  <TitlesOfParts>
    <vt:vector size="11" baseType="lpstr">
      <vt:lpstr>1. Asseg, e Monit. Ob.</vt:lpstr>
      <vt:lpstr>2. SCHEDA VAL. FIN. OB.</vt:lpstr>
      <vt:lpstr>3. Comportamenti</vt:lpstr>
      <vt:lpstr>4. RELAZIONE DI SINTESI</vt:lpstr>
      <vt:lpstr>I. Obblighi Dirigenziali</vt:lpstr>
      <vt:lpstr>II. ob. Istituzionali</vt:lpstr>
      <vt:lpstr>III. Obiettivi_Continuità</vt:lpstr>
      <vt:lpstr>'1. Asseg, e Monit. Ob.'!Area_stampa</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2024-03-06T11:38:30Z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46d0632e-7f8e-4112-91e3-19ebe2aaa1b1</vt:lpwstr>
  </property>
  <property fmtid="{D5CDD505-2E9C-101B-9397-08002B2CF9AE}" pid="8" name="MSIP_Label_2ad0b24d-6422-44b0-b3de-abb3a9e8c81a_ContentBits">
    <vt:lpwstr>0</vt:lpwstr>
  </property>
</Properties>
</file>