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56CBC7DF-76BC-45E0-BB0F-A4462CB728BE}"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OB.'!$A$1:$M$29</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<sst xmlns="http://schemas.openxmlformats.org/spreadsheetml/2006/main" count="280" uniqueCount="240">
  <si>
    <t>Scheda per l’assegnazione al/alla dirigente e i relativi monitoraggi degli obiettivi organizzativi di struttura e trasversali (il cui conseguimento/coordinamento è attribuito al/alla dirigente medesimo) ed eventuali obiettivi individuali ulteriori</t>
  </si>
  <si>
    <t>RESPONSABILE: DIRIGENTE dell'AREA EDILIZIA</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</si>
  <si>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</si>
  <si>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</si>
  <si>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</si>
  <si>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</si>
  <si>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</si>
  <si>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</si>
  <si>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</si>
  <si>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</si>
  <si>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</si>
  <si>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</si>
  <si>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Edilizia (raggiungibile dal </t>
    </r>
    <r>
      <rPr>
        <b/>
        <i/>
        <u/>
        <sz val="10"/>
        <rFont val="Arial"/>
        <family val="2"/>
      </rPr>
      <t>link</t>
    </r>
    <r>
      <rPr>
        <b/>
        <u/>
        <sz val="10"/>
        <rFont val="Arial"/>
        <family val="2"/>
      </rPr>
      <t xml:space="preserve"> http://www.unina.it/trasparenza/at/area-edilizia) </t>
    </r>
    <r>
      <rPr>
        <sz val="10"/>
        <rFont val="Arial"/>
        <family val="2"/>
      </rPr>
      <t>è messo a disposizione - a cura dell’Ufficio Etica e trasparenza (UET) - il File excel allegato al PIAO riepilogativo delle misure di prevenzione della corruzione di competenza dell'Area e degli Uffici ad essa afferenti.</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</si>
  <si>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</si>
  <si>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</si>
  <si>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</si>
  <si>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</si>
  <si>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</si>
  <si>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</si>
  <si>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</si>
  <si>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</si>
  <si>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 xml:space="preserve">Nome dirigente valutato:  Ing. Maurizio Pinto </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</si>
  <si>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</si>
  <si>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</si>
  <si>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</si>
  <si>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</si>
  <si>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</si>
  <si>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</si>
  <si>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</si>
  <si>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</si>
  <si>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 xml:space="preserve">Strategico - PSA 
OBIETTIVO 4 – Responsabilità e gestione sostenibile - Azione 4.3 </t>
  </si>
  <si>
    <r>
      <rPr>
        <sz val="9"/>
        <color rgb="FF000000"/>
        <rFont val="Corbel"/>
        <family val="2"/>
      </rPr>
      <t xml:space="preserve">Definire processi e strumenti per la gestione degli edifici federiciani volti al miglioramento del benessere e della sicurezza                                                                         
Migliorare il livello di sicurezza delle sedi                             
</t>
    </r>
    <r>
      <rPr>
        <b/>
        <sz val="9"/>
        <color rgb="FF000000"/>
        <rFont val="Corbel"/>
        <family val="2"/>
      </rPr>
      <t xml:space="preserve">Verifica del grado di sicurezza degli edifici nel caso di evento sismico </t>
    </r>
  </si>
  <si>
    <t xml:space="preserve">N. di immobili interessati da indagini strutturali, indagini geotecniche e modello di calcolo strutturale finalizzato alla verifica del grado di sicurezza sismica. </t>
  </si>
  <si>
    <t xml:space="preserve">n. 3 immobili
(AOU 10 – AOU 20 – AOU 21)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</si>
  <si>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</si>
  <si>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</si>
  <si>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</si>
  <si>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</si>
  <si>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</si>
  <si>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</si>
  <si>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</si>
  <si>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</si>
  <si>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</si>
  <si>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</si>
  <si>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</si>
  <si>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</si>
  <si>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</si>
  <si>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</si>
  <si>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</si>
  <si>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</si>
  <si>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r>
      <t xml:space="preserve">
</t>
    </r>
    <r>
      <rPr>
        <b/>
        <sz val="9"/>
        <rFont val="Corbel"/>
        <family val="2"/>
      </rPr>
      <t>Analisi delle criticità risultanti dagli esiti delle indagini di ascolto dell'utenza e conseguente progettazione e avvio di azioni di miglioramento.</t>
    </r>
    <r>
      <rPr>
        <sz val="9"/>
        <rFont val="Corbel"/>
        <family val="2"/>
      </rPr>
      <t xml:space="preserve">
</t>
    </r>
    <r>
      <rPr>
        <i/>
        <sz val="9"/>
        <rFont val="Corbel"/>
        <family val="2"/>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</si>
  <si>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
(N.B. qualora nel 2024 sia assegnato  un peso pari a zero al precedente obiettivo n.3, al presente obiettivo è assegnato un peso pari al 6% )</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</si>
  <si>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</si>
  <si>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</si>
  <si>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</si>
  <si>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</si>
  <si>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t xml:space="preserve">
Monitoraggio e rispetto dei tempi di pagamento (art. 4 bis, d.l. 13/2023, conv. con l. 41/23)
 </t>
    </r>
    <r>
      <rPr>
        <b/>
        <sz val="9"/>
        <rFont val="Corbel"/>
        <family val="2"/>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</si>
  <si>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</si>
  <si>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</si>
  <si>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</si>
  <si>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</si>
  <si>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</si>
  <si>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</si>
  <si>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</si>
  <si>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</si>
  <si>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</si>
  <si>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</si>
  <si>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</si>
  <si>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</si>
  <si>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</si>
  <si>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</si>
  <si>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</si>
  <si>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</si>
  <si>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</si>
  <si>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</si>
  <si>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</si>
  <si>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</si>
  <si>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</si>
  <si>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</si>
  <si>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</si>
  <si>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</si>
  <si>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</si>
  <si>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</si>
  <si>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</si>
  <si>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</si>
  <si>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</si>
  <si>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</si>
  <si>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</si>
  <si>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</si>
  <si>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</si>
  <si>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</si>
  <si>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</si>
  <si>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</si>
  <si>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</si>
  <si>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</si>
  <si>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</si>
  <si>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</si>
  <si>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</si>
  <si>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</si>
  <si>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</si>
  <si>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</si>
  <si>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</si>
  <si>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</si>
  <si>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</si>
  <si>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</si>
  <si>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</si>
  <si>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</si>
  <si>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</si>
  <si>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</si>
  <si>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</si>
  <si>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</si>
  <si>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</si>
  <si>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</si>
  <si>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</si>
  <si>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</si>
  <si>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</si>
  <si>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</si>
  <si>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</si>
  <si>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</si>
  <si>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</si>
  <si>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</si>
  <si>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</si>
  <si>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</si>
  <si>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</si>
  <si>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</si>
  <si>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</si>
  <si>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</si>
  <si>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</si>
  <si>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</si>
  <si>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</si>
  <si>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</si>
  <si>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</si>
  <si>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</si>
  <si>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</si>
  <si>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</si>
  <si>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</si>
  <si>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</si>
  <si>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</si>
  <si>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</si>
  <si>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</si>
  <si>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</si>
  <si>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</si>
  <si>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</si>
  <si>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</si>
  <si>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</si>
  <si>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</si>
  <si>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</si>
  <si>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</si>
  <si>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</si>
  <si>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</si>
  <si>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</si>
  <si>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</si>
  <si>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</si>
  <si>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</si>
  <si>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</si>
  <si>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</si>
  <si>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</si>
  <si>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</si>
  <si>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</si>
  <si>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</si>
  <si>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</si>
  <si>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</si>
  <si>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</si>
  <si>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</si>
  <si>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</si>
  <si>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</si>
  <si>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</si>
  <si>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</si>
  <si>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</si>
  <si>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</si>
  <si>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</si>
  <si>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</si>
  <si>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</si>
  <si>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</si>
  <si>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</si>
  <si>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</si>
  <si>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</si>
  <si>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</si>
  <si>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</si>
  <si>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</si>
  <si>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</si>
  <si>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</si>
  <si>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</si>
  <si>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</si>
  <si>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</si>
  <si>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</si>
  <si>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</si>
  <si>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</si>
  <si>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</si>
  <si>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</si>
  <si>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</si>
  <si>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</si>
  <si>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</si>
  <si>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</si>
  <si>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</si>
  <si>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</si>
  <si>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</si>
  <si>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</si>
  <si>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</si>
  <si>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</si>
  <si>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</si>
  <si>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</si>
  <si>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</si>
  <si>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</si>
  <si>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</si>
  <si>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</si>
  <si>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</si>
  <si>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</si>
  <si>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</si>
  <si>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</si>
  <si>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</si>
  <si>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</si>
  <si>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</si>
  <si>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</si>
  <si>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</si>
  <si>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</si>
  <si>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</si>
  <si>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</si>
  <si>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</si>
  <si>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</si>
  <si>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</si>
  <si>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</si>
  <si>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</si>
  <si>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Stato di avanzamento</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</si>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</sst>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10"/>
      <color rgb="FFFF0000"/>
      <name val="Arial"/>
      <family val="2"/>
    </font>
    <font>
      <b/>
      <i/>
      <sz val="9"/>
      <color rgb="FFFF0000"/>
      <name val="Times New Roman"/>
      <family val="1"/>
    </font>
    <font>
      <sz val="9"/>
      <color rgb="FFFF0000"/>
      <name val="Corbel"/>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sz val="9"/>
      <color rgb="FF000000"/>
      <name val="Corbel"/>
      <family val="2"/>
    </font>
    <font>
      <b/>
      <sz val="9"/>
      <color rgb="FF000000"/>
      <name val="Corbel"/>
      <family val="2"/>
    </font>
    <font>
      <u/>
      <sz val="9"/>
      <name val="Corbel"/>
      <family val="2"/>
    </font>
    <font>
      <b/>
      <i/>
      <u/>
      <sz val="10"/>
      <name val="Arial"/>
      <family val="2"/>
    </font>
    <font>
      <i/>
      <sz val="10"/>
      <name val="Arial"/>
      <family val="2"/>
    </font>
    <font>
      <sz val="10"/>
      <color rgb="FF000000"/>
      <name val="Arial"/>
    </font>
    <font>
      <b/>
      <i/>
      <sz val="10"/>
      <color rgb="FF000000"/>
      <name val="Arial"/>
    </font>
    <font>
      <b/>
      <sz val="10"/>
      <color rgb="FF000000"/>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41">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38" fillId="0" borderId="17" xfId="0" applyFont="1" applyBorder="1"/>
    <xf numFmtId="0" fontId="39" fillId="9" borderId="17" xfId="0" applyFont="1" applyFill="1" applyBorder="1" applyAlignment="1">
      <alignment horizontal="center" vertical="center" wrapText="1"/>
    </xf>
    <xf numFmtId="0" fontId="40" fillId="0" borderId="19" xfId="0" applyFont="1" applyBorder="1" applyAlignment="1">
      <alignment horizontal="center" vertical="center" wrapText="1"/>
    </xf>
    <xf numFmtId="9" fontId="40" fillId="0" borderId="17" xfId="1" applyNumberFormat="1" applyFont="1" applyBorder="1" applyAlignment="1">
      <alignment horizontal="center" vertical="center" wrapText="1"/>
    </xf>
    <xf numFmtId="0" fontId="40" fillId="0" borderId="17" xfId="1" applyFont="1" applyBorder="1" applyAlignment="1">
      <alignment horizontal="center" vertical="center" wrapText="1"/>
    </xf>
    <xf numFmtId="0" fontId="48" fillId="0" borderId="27" xfId="0" applyFont="1" applyBorder="1" applyAlignment="1">
      <alignment vertical="center" wrapText="1"/>
    </xf>
    <xf numFmtId="0" fontId="48" fillId="0" borderId="23" xfId="0" applyFont="1" applyBorder="1" applyAlignment="1">
      <alignment vertical="center" wrapText="1"/>
    </xf>
    <xf numFmtId="0" fontId="48" fillId="0" borderId="17" xfId="0" applyFont="1" applyBorder="1" applyAlignment="1">
      <alignment vertical="center" wrapText="1"/>
    </xf>
    <xf numFmtId="0" fontId="54" fillId="2" borderId="0" xfId="0" applyFont="1" applyFill="1" applyAlignment="1" applyProtection="1">
      <alignment horizontal="justify" vertical="center" wrapText="1"/>
      <protection locked="0"/>
    </xf>
    <xf numFmtId="0" fontId="56" fillId="2" borderId="0" xfId="0" applyFont="1" applyFill="1" applyAlignment="1">
      <alignment horizontal="center" vertical="center" wrapText="1"/>
    </xf>
    <xf numFmtId="0" fontId="22" fillId="0" borderId="17" xfId="1" applyFont="1" applyBorder="1" applyAlignment="1">
      <alignment horizontal="left" wrapText="1"/>
    </xf>
    <xf numFmtId="0" fontId="41" fillId="0" borderId="17" xfId="1" applyFont="1" applyBorder="1" applyAlignment="1">
      <alignment horizontal="left" wrapText="1"/>
    </xf>
    <xf numFmtId="9" fontId="41"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2" fillId="10" borderId="17" xfId="1" applyFill="1" applyBorder="1"/>
    <xf numFmtId="0" fontId="22" fillId="10" borderId="17" xfId="1" applyFont="1" applyFill="1" applyBorder="1" applyAlignment="1">
      <alignment horizontal="left" wrapText="1"/>
    </xf>
    <xf numFmtId="0" fontId="42" fillId="10" borderId="17" xfId="1" applyFont="1" applyFill="1" applyBorder="1" applyAlignment="1">
      <alignment horizontal="left" wrapText="1"/>
    </xf>
    <xf numFmtId="0" fontId="65" fillId="0" borderId="19" xfId="0" applyFont="1" applyBorder="1" applyAlignment="1">
      <alignment horizontal="center" vertical="center" wrapText="1"/>
    </xf>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2" fillId="0" borderId="0" xfId="0" applyFont="1" applyAlignment="1">
      <alignment horizontal="left" wrapText="1"/>
    </xf>
    <xf numFmtId="0" fontId="70"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9" fontId="24" fillId="0" borderId="18"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43"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9" fontId="24" fillId="0" borderId="17" xfId="0" applyNumberFormat="1" applyFont="1" applyBorder="1" applyAlignment="1">
      <alignment horizontal="center" vertical="center" wrapText="1"/>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6"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applyProtection="1">
      <protection locked="0"/>
    </xf>
    <xf numFmtId="0" fontId="24" fillId="8" borderId="17" xfId="0" applyFont="1" applyFill="1" applyBorder="1"/>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9" fontId="24" fillId="0" borderId="23" xfId="0" applyNumberFormat="1"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4"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Normal="100" zoomScaleSheetLayoutView="100" workbookViewId="0"/>
  </sheetViews>
  <sheetFormatPr defaultColWidth="12.85546875" defaultRowHeight="12.75" x14ac:dyDescent="0.2"/>
  <cols>
    <col min="1" max="1" width="3.5703125" customWidth="1"/>
    <col min="2" max="2" width="15.85546875" customWidth="1"/>
    <col min="3" max="3" width="29.85546875" customWidth="1"/>
    <col min="4" max="4" width="4.7109375" bestFit="1" customWidth="1"/>
    <col min="5" max="5" width="31"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9" t="s">
        <v>0</v>
      </c>
      <c r="C1" s="230"/>
      <c r="D1" s="230"/>
      <c r="E1" s="230"/>
      <c r="F1" s="230"/>
      <c r="G1" s="230"/>
      <c r="H1" s="230"/>
      <c r="I1" s="230"/>
      <c r="J1" s="231"/>
    </row>
    <row r="2" spans="1:10" ht="21.95" customHeight="1" x14ac:dyDescent="0.2">
      <c r="B2" s="232" t="s">
        <v>1</v>
      </c>
      <c r="C2" s="233"/>
      <c r="D2" s="233"/>
      <c r="E2" s="233"/>
      <c r="F2" s="233"/>
      <c r="G2" s="233"/>
      <c r="H2" s="233"/>
      <c r="I2" s="233"/>
      <c r="J2" s="234"/>
    </row>
    <row r="3" spans="1:10" ht="36" x14ac:dyDescent="0.2">
      <c r="A3" s="30" t="s">
        <v>2</v>
      </c>
      <c r="B3" s="225" t="s">
        <v>3</v>
      </c>
      <c r="C3" s="225" t="s">
        <v>4</v>
      </c>
      <c r="D3" s="225" t="s">
        <v>5</v>
      </c>
      <c r="E3" s="225" t="s">
        <v>6</v>
      </c>
      <c r="F3" s="225" t="s">
        <v>7</v>
      </c>
      <c r="G3" s="226" t="s">
        <v>8</v>
      </c>
      <c r="H3" s="225" t="s">
        <v>9</v>
      </c>
      <c r="I3" s="226" t="s">
        <v>10</v>
      </c>
      <c r="J3" s="225" t="s">
        <v>9</v>
      </c>
    </row>
    <row r="4" spans="1:10" ht="96" x14ac:dyDescent="0.2">
      <c r="A4" s="184">
        <f>'2. SCHEDA VAL. FIN. OB.'!A9</f>
        <v>1</v>
      </c>
      <c r="B4" s="135" t="str">
        <f>'2. SCHEDA VAL. FIN. OB.'!B9</f>
        <v xml:space="preserve">Strategico - PSA 
OBIETTIVO 4 – Responsabilità e gestione sostenibile - Azione 4.3 </v>
      </c>
      <c r="C4" s="135" t="str">
        <f>'2. SCHEDA VAL. FIN. OB.'!C9</f>
        <v xml:space="preserve">Definire processi e strumenti per la gestione degli edifici federiciani volti al miglioramento del benessere e della sicurezza                                                                         
Migliorare il livello di sicurezza delle sedi                             
Verifica del grado di sicurezza degli edifici nel caso di evento sismico </v>
      </c>
      <c r="D4" s="185">
        <f>'2. SCHEDA VAL. FIN. OB.'!D9</f>
        <v>0.1</v>
      </c>
      <c r="E4" s="135" t="str">
        <f>'2. SCHEDA VAL. FIN. OB.'!E9</f>
        <v xml:space="preserve">N. di immobili interessati da indagini strutturali, indagini geotecniche e modello di calcolo strutturale finalizzato alla verifica del grado di sicurezza sismica. </v>
      </c>
      <c r="F4" s="135" t="str">
        <f>'2. SCHEDA VAL. FIN. OB.'!F9</f>
        <v xml:space="preserve">n. 3 immobili
(AOU 10 – AOU 20 – AOU 21) </v>
      </c>
      <c r="G4" s="186"/>
      <c r="H4" s="186"/>
      <c r="I4" s="186"/>
      <c r="J4" s="186"/>
    </row>
    <row r="5" spans="1:10" ht="360" x14ac:dyDescent="0.2">
      <c r="A5" s="184">
        <f>'2. SCHEDA VAL. FIN. OB.'!A10</f>
        <v>2</v>
      </c>
      <c r="B5" s="135" t="str">
        <f>'2. SCHEDA VAL. FIN. OB.'!B10</f>
        <v>Strategico - PSA- TRAIETTORIA Semplificazione e Università Agile </v>
      </c>
      <c r="C5" s="135" t="str">
        <f>'2. SCHEDA VAL. FIN. OB.'!C10</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5" s="185">
        <f>'2. SCHEDA VAL. FIN. OB.'!D10</f>
        <v>0.1</v>
      </c>
      <c r="E5" s="135" t="str">
        <f>'2. SCHEDA VAL. FIN. OB.'!E10</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5" s="135" t="str">
        <f>'2. SCHEDA VAL. FIN. OB.'!F10</f>
        <v>A) si, entro il 15/3/2024
B) entro 15 giorni dalla conoscenza dei delegati determinazione del calendario della o delle giornate di presentazione
C) 100% entro 30 giorni dalla giornata/e formativa/e
D)  100% entro il 18.11.2024
E)  SI, entro il 16.12.2024</v>
      </c>
      <c r="G5" s="186"/>
      <c r="H5" s="186"/>
      <c r="I5" s="186"/>
      <c r="J5" s="186"/>
    </row>
    <row r="6" spans="1:10" ht="132" x14ac:dyDescent="0.2">
      <c r="A6" s="184">
        <f>'2. SCHEDA VAL. FIN. OB.'!A11</f>
        <v>3</v>
      </c>
      <c r="B6" s="135" t="str">
        <f>'2. SCHEDA VAL. FIN. OB.'!B11</f>
        <v xml:space="preserve">Parità di Genere - GEP – Azione n. 6 </v>
      </c>
      <c r="C6" s="135" t="str">
        <f>'2. SCHEDA VAL. FIN. OB.'!C11</f>
        <v>Revisione del linguaggio di genere nella comunicazione istituzionale/amministrativa                                              
Adozione in Ateneo di un linguaggio inclusivo e rispettoso del genere                                                                
Revisione della Modulistica amministrativa in ottica di genere</v>
      </c>
      <c r="D6" s="185">
        <f>'2. SCHEDA VAL. FIN. OB.'!D11</f>
        <v>0.01</v>
      </c>
      <c r="E6" s="135" t="str">
        <f>'2. SCHEDA VAL. FIN. OB.'!E11</f>
        <v>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v>
      </c>
      <c r="F6" s="135" t="str">
        <f>'2. SCHEDA VAL. FIN. OB.'!F11</f>
        <v>a) 90% dei moduli già pubblicati (prima del 2024)
B) 100% dei nuovi moduli pubblicati nel 2024</v>
      </c>
      <c r="G6" s="186"/>
      <c r="H6" s="186"/>
      <c r="I6" s="186"/>
      <c r="J6" s="186"/>
    </row>
    <row r="7" spans="1:10" ht="204" x14ac:dyDescent="0.2">
      <c r="A7" s="184">
        <f>'2. SCHEDA VAL. FIN. OB.'!A12</f>
        <v>4</v>
      </c>
      <c r="B7" s="135" t="str">
        <f>'2. SCHEDA VAL. FIN. OB.'!B12</f>
        <v xml:space="preserve">Strategico - PSA- TRAIETTORIA Semplificazione e Università Agile 
Parità di Genere - GEP - Azione 1A - Lavoro Agile </v>
      </c>
      <c r="C7" s="135" t="str">
        <f>'2. SCHEDA VAL. FIN. OB.'!C12</f>
        <v xml:space="preserve">Formazione rivolta al personale dirigenziale e  personale tecnico-amministrativo per lo sviluppo individuale e professionale
Rafforzamento delle conoscenze e delle competenze </v>
      </c>
      <c r="D7" s="185">
        <f>'2. SCHEDA VAL. FIN. OB.'!D12</f>
        <v>0.15</v>
      </c>
      <c r="E7" s="135" t="str">
        <f>'2. SCHEDA VAL. FIN. OB.'!E12</f>
        <v>A) n. ore di formazione/anno fruite da ciascun/a dirigente
B) % unità di personale t.a. per i quali viene definito il piano formativo personalizzato (almeno 24 ore/formazione)</v>
      </c>
      <c r="F7" s="185" t="str">
        <f>'2. SCHEDA VAL. FIN. OB.'!F12</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7" s="186"/>
      <c r="H7" s="186"/>
      <c r="I7" s="186"/>
      <c r="J7" s="186"/>
    </row>
    <row r="8" spans="1:10" ht="300" x14ac:dyDescent="0.2">
      <c r="A8" s="184">
        <f>'2. SCHEDA VAL. FIN. OB.'!A13</f>
        <v>7</v>
      </c>
      <c r="B8" s="135" t="str">
        <f>'2. SCHEDA VAL. FIN. OB.'!B13</f>
        <v>Etica e Trasparenza</v>
      </c>
      <c r="C8" s="135" t="str">
        <f>'2. SCHEDA VAL. FIN. OB.'!C13</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8" s="185">
        <f>'2. SCHEDA VAL. FIN. OB.'!D13</f>
        <v>0.25</v>
      </c>
      <c r="E8" s="135" t="str">
        <f>'2. SCHEDA VAL. FIN. OB.'!E13</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8" s="185" t="str">
        <f>'2. SCHEDA VAL. FIN. OB.'!F13</f>
        <v xml:space="preserve">100%
</v>
      </c>
      <c r="G8" s="186"/>
      <c r="H8" s="186"/>
      <c r="I8" s="186"/>
      <c r="J8" s="186"/>
    </row>
    <row r="9" spans="1:10" ht="264" x14ac:dyDescent="0.2">
      <c r="A9" s="184">
        <f>'2. SCHEDA VAL. FIN. OB.'!A14</f>
        <v>11</v>
      </c>
      <c r="B9" s="135" t="str">
        <f>'2. SCHEDA VAL. FIN. OB.'!B14</f>
        <v>Strategico - PSA- TRAIETTORIA Semplificazione e Università Agile </v>
      </c>
      <c r="C9" s="135" t="str">
        <f>'2. SCHEDA VAL. FIN. OB.'!C14</f>
        <v xml:space="preserve">
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9" s="185">
        <f>'2. SCHEDA VAL. FIN. OB.'!D14</f>
        <v>0.08</v>
      </c>
      <c r="E9" s="135" t="str">
        <f>'2. SCHEDA VAL. FIN. OB.'!E14</f>
        <v>Stato di avanzamento
(N.B. qualora nel 2024 sia assegnato  un peso pari a zero al precedente obiettivo n.3, al presente obiettivo è assegnato un peso pari al 6% )</v>
      </c>
      <c r="F9" s="185" t="str">
        <f>'2. SCHEDA VAL. FIN. OB.'!F14</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9" s="186"/>
      <c r="H9" s="186"/>
      <c r="I9" s="186"/>
      <c r="J9" s="186"/>
    </row>
    <row r="10" spans="1:10" ht="96" x14ac:dyDescent="0.2">
      <c r="A10" s="184">
        <f>'2. SCHEDA VAL. FIN. OB.'!A15</f>
        <v>12</v>
      </c>
      <c r="B10" s="135" t="str">
        <f>'2. SCHEDA VAL. FIN. OB.'!B15</f>
        <v>Strategico - PSA- TRAIETTORIA Semplificazione e Università Agile </v>
      </c>
      <c r="C10" s="135" t="str">
        <f>'2. SCHEDA VAL. FIN. OB.'!C15</f>
        <v>Revisione  corpus regolamentare
Aggiornamento/revisione dei Regolamenti di Ateneo</v>
      </c>
      <c r="D10" s="185">
        <f>'2. SCHEDA VAL. FIN. OB.'!D15</f>
        <v>0.21</v>
      </c>
      <c r="E10" s="135" t="str">
        <f>'2. SCHEDA VAL. FIN. OB.'!E15</f>
        <v>a) individuazione dei Regolamenti di competenza di ciascuna Area che necessitano di revisione/aggiornamento prioritariamente
b) percentuale di Regolamenti revisionati/aggiornati, rispetto a quelli indicati per ciascun'Area  dal DG a seguito della verifica di massima</v>
      </c>
      <c r="F10" s="185" t="str">
        <f>'2. SCHEDA VAL. FIN. OB.'!F15</f>
        <v xml:space="preserve">
A) SI, con invio al DG entro il 31.5.2024 di un elenco in ordine di priorità;
B) 100%, con invio al DG del testo proposto entro il 31.12.2024</v>
      </c>
      <c r="G10" s="186"/>
      <c r="H10" s="186"/>
      <c r="I10" s="186"/>
      <c r="J10" s="186"/>
    </row>
    <row r="11" spans="1:10" ht="132" x14ac:dyDescent="0.2">
      <c r="A11" s="184">
        <f>'2. SCHEDA VAL. FIN. OB.'!A16</f>
        <v>16</v>
      </c>
      <c r="B11" s="135" t="str">
        <f>'2. SCHEDA VAL. FIN. OB.'!B16</f>
        <v>Strategico - PSA- TRAIETTORIA Semplificazione e Università Agile </v>
      </c>
      <c r="C11" s="135" t="str">
        <f>'2. SCHEDA VAL. FIN. OB.'!C16</f>
        <v xml:space="preserve">
Monitoraggio e rispetto dei tempi di pagamento (art. 4 bis, d.l. 13/2023, conv. con l. 41/23)
 Ottemperanza alle istruzioni operative di Ateneo in materia</v>
      </c>
      <c r="D11" s="185">
        <f>'2. SCHEDA VAL. FIN. OB.'!D16</f>
        <v>0.1</v>
      </c>
      <c r="E11" s="135" t="str">
        <f>'2. SCHEDA VAL. FIN. OB.'!E16</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1" s="185" t="str">
        <f>'2. SCHEDA VAL. FIN. OB.'!F16</f>
        <v>100%
Ai fini della verifica del conseguimento del target: v. dettagli in calce al presente foglio, nella nota ob16.</v>
      </c>
      <c r="G11" s="186"/>
      <c r="H11" s="186"/>
      <c r="I11" s="186"/>
      <c r="J11" s="186"/>
    </row>
    <row r="12" spans="1:10" x14ac:dyDescent="0.2">
      <c r="A12" s="184">
        <f>'2. SCHEDA VAL. FIN. OB.'!A17</f>
        <v>0</v>
      </c>
      <c r="B12" s="135">
        <f>'2. SCHEDA VAL. FIN. OB.'!B17</f>
        <v>0</v>
      </c>
      <c r="C12" s="135">
        <f>'2. SCHEDA VAL. FIN. OB.'!C17</f>
        <v>0</v>
      </c>
      <c r="D12" s="185">
        <f>'2. SCHEDA VAL. FIN. OB.'!D17</f>
        <v>0</v>
      </c>
      <c r="E12" s="135">
        <f>'2. SCHEDA VAL. FIN. OB.'!E17</f>
        <v>0</v>
      </c>
      <c r="F12" s="185">
        <f>'2. SCHEDA VAL. FIN. OB.'!F17</f>
        <v>0</v>
      </c>
      <c r="G12" s="186"/>
      <c r="H12" s="186"/>
      <c r="I12" s="186"/>
      <c r="J12" s="186"/>
    </row>
    <row r="14" spans="1:10" s="220" customFormat="1" ht="93" customHeight="1" x14ac:dyDescent="0.2">
      <c r="B14" s="227" t="s">
        <v>11</v>
      </c>
      <c r="C14" s="227"/>
      <c r="D14" s="227"/>
      <c r="E14" s="227"/>
      <c r="F14" s="227"/>
      <c r="G14" s="227"/>
      <c r="H14" s="227"/>
      <c r="I14" s="227"/>
    </row>
    <row r="15" spans="1:10" s="220" customFormat="1" ht="67.5" customHeight="1" x14ac:dyDescent="0.2">
      <c r="B15" s="235" t="s">
        <v>12</v>
      </c>
      <c r="C15" s="235"/>
      <c r="D15" s="235"/>
      <c r="E15" s="235"/>
      <c r="F15" s="235"/>
      <c r="G15" s="235"/>
      <c r="H15" s="235"/>
      <c r="I15" s="235"/>
    </row>
    <row r="16" spans="1:10" s="220" customFormat="1" ht="72.95" customHeight="1" x14ac:dyDescent="0.2">
      <c r="B16" s="227" t="s">
        <v>13</v>
      </c>
      <c r="C16" s="227"/>
      <c r="D16" s="227"/>
      <c r="E16" s="227"/>
      <c r="F16" s="227"/>
      <c r="G16" s="227"/>
      <c r="H16" s="227"/>
      <c r="I16" s="227"/>
    </row>
    <row r="17" spans="2:9" s="220" customFormat="1" ht="176.25" customHeight="1" x14ac:dyDescent="0.2">
      <c r="B17" s="227" t="s">
        <v>14</v>
      </c>
      <c r="C17" s="227"/>
      <c r="D17" s="227"/>
      <c r="E17" s="227"/>
      <c r="F17" s="227"/>
      <c r="G17" s="227"/>
      <c r="H17" s="227"/>
      <c r="I17" s="227"/>
    </row>
    <row r="18" spans="2:9" s="220" customFormat="1" ht="69" customHeight="1" x14ac:dyDescent="0.2">
      <c r="B18" s="227" t="s">
        <v>15</v>
      </c>
      <c r="C18" s="227"/>
      <c r="D18" s="227"/>
      <c r="E18" s="227"/>
      <c r="F18" s="227"/>
      <c r="G18" s="227"/>
      <c r="H18" s="227"/>
      <c r="I18" s="227"/>
    </row>
    <row r="19" spans="2:9" s="220" customFormat="1" ht="105" customHeight="1" x14ac:dyDescent="0.2">
      <c r="B19" s="228" t="s">
        <v>16</v>
      </c>
      <c r="C19" s="227"/>
      <c r="D19" s="227"/>
      <c r="E19" s="227"/>
      <c r="F19" s="227"/>
      <c r="G19" s="227"/>
      <c r="H19" s="227"/>
      <c r="I19" s="227"/>
    </row>
  </sheetData>
  <sheetProtection algorithmName="SHA-512" hashValue="oJFer3nTzt5HQy58MuHo72kDoBPudGRHi/HCgiXEYtVrinYY3xeTXqMgvV0BmkdFYqAIckBjzsmJwWyfvIH3yQ==" saltValue="wuWf/xb7JhwUd2CFM3H7jw==" spinCount="100000" sheet="1" formatCells="0" formatColumns="0" formatRows="0"/>
  <mergeCells count="8">
    <mergeCell ref="B17:I17"/>
    <mergeCell ref="B18:I18"/>
    <mergeCell ref="B19:I19"/>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8"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zoomScaleNormal="100" zoomScaleSheetLayoutView="100" workbookViewId="0"/>
  </sheetViews>
  <sheetFormatPr defaultRowHeight="12.75" x14ac:dyDescent="0.2"/>
  <cols>
    <col min="1" max="1" width="3.7109375" customWidth="1"/>
    <col min="2" max="2" width="22.570312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54" customHeight="1" x14ac:dyDescent="0.2">
      <c r="B1" s="240" t="s">
        <v>17</v>
      </c>
      <c r="C1" s="241"/>
      <c r="D1" s="241"/>
      <c r="E1" s="241"/>
      <c r="F1" s="241"/>
      <c r="G1" s="241"/>
      <c r="H1" s="241"/>
      <c r="I1" s="241"/>
      <c r="J1" s="241"/>
      <c r="K1" s="241"/>
      <c r="L1" s="241"/>
      <c r="M1" s="242"/>
    </row>
    <row r="2" spans="1:13" ht="23.25" customHeight="1" x14ac:dyDescent="0.25">
      <c r="B2" s="124" t="s">
        <v>18</v>
      </c>
      <c r="C2" s="18"/>
      <c r="D2" s="19"/>
      <c r="E2" s="19"/>
      <c r="F2" s="19"/>
      <c r="G2" s="19"/>
      <c r="H2" s="19"/>
      <c r="I2" s="19"/>
      <c r="J2" s="19"/>
      <c r="K2" s="19"/>
      <c r="L2" s="19"/>
      <c r="M2" s="125"/>
    </row>
    <row r="3" spans="1:13" ht="10.5" customHeight="1" x14ac:dyDescent="0.25">
      <c r="B3" s="126"/>
      <c r="C3" s="16"/>
      <c r="D3" s="3"/>
      <c r="E3" s="3"/>
      <c r="F3" s="3"/>
      <c r="G3" s="3"/>
      <c r="H3" s="3"/>
      <c r="I3" s="3"/>
      <c r="J3" s="3"/>
      <c r="K3" s="3"/>
      <c r="L3" s="3"/>
      <c r="M3" s="127"/>
    </row>
    <row r="4" spans="1:13" s="33" customFormat="1" x14ac:dyDescent="0.2">
      <c r="B4" s="243" t="s">
        <v>19</v>
      </c>
      <c r="C4" s="244"/>
      <c r="D4" s="244"/>
      <c r="E4" s="244"/>
      <c r="F4" s="244"/>
      <c r="G4" s="32"/>
      <c r="H4" s="32"/>
      <c r="I4" s="32"/>
      <c r="J4" s="136"/>
      <c r="K4" s="136"/>
      <c r="L4" s="136"/>
      <c r="M4" s="128"/>
    </row>
    <row r="5" spans="1:13" s="33" customFormat="1" x14ac:dyDescent="0.2">
      <c r="B5" s="243" t="s">
        <v>20</v>
      </c>
      <c r="C5" s="244"/>
      <c r="D5" s="244"/>
      <c r="E5" s="244"/>
      <c r="F5" s="244"/>
      <c r="G5" s="32"/>
      <c r="H5" s="32"/>
      <c r="I5" s="32"/>
      <c r="J5" s="136"/>
      <c r="K5" s="136"/>
      <c r="L5" s="136"/>
      <c r="M5" s="128"/>
    </row>
    <row r="6" spans="1:13" s="33" customFormat="1" x14ac:dyDescent="0.2">
      <c r="B6" s="243" t="s">
        <v>21</v>
      </c>
      <c r="C6" s="244"/>
      <c r="D6" s="244"/>
      <c r="E6" s="244"/>
      <c r="F6" s="244"/>
      <c r="G6" s="32"/>
      <c r="H6" s="32"/>
      <c r="I6" s="32"/>
      <c r="J6" s="136"/>
      <c r="K6" s="136"/>
      <c r="L6" s="136"/>
      <c r="M6" s="128"/>
    </row>
    <row r="7" spans="1:13" ht="15.75" x14ac:dyDescent="0.25">
      <c r="B7" s="129"/>
      <c r="C7" s="13"/>
      <c r="D7" s="13"/>
      <c r="E7" s="14"/>
      <c r="F7" s="14"/>
      <c r="G7" s="14"/>
      <c r="H7" s="14"/>
      <c r="I7" s="14"/>
      <c r="J7" s="15"/>
      <c r="K7" s="15"/>
      <c r="L7" s="15"/>
      <c r="M7" s="130"/>
    </row>
    <row r="8" spans="1:13" ht="51" x14ac:dyDescent="0.2">
      <c r="A8" s="27" t="s">
        <v>2</v>
      </c>
      <c r="B8" s="27" t="s">
        <v>22</v>
      </c>
      <c r="C8" s="183" t="s">
        <v>23</v>
      </c>
      <c r="D8" s="27" t="s">
        <v>5</v>
      </c>
      <c r="E8" s="27" t="s">
        <v>6</v>
      </c>
      <c r="F8" s="27" t="s">
        <v>7</v>
      </c>
      <c r="G8" s="27" t="s">
        <v>24</v>
      </c>
      <c r="H8" s="28" t="s">
        <v>25</v>
      </c>
      <c r="I8" s="28" t="s">
        <v>26</v>
      </c>
      <c r="J8" s="131"/>
      <c r="K8" s="28" t="s">
        <v>27</v>
      </c>
      <c r="L8" s="29" t="s">
        <v>28</v>
      </c>
      <c r="M8" s="29" t="s">
        <v>29</v>
      </c>
    </row>
    <row r="9" spans="1:13" ht="84" x14ac:dyDescent="0.2">
      <c r="A9" s="184">
        <v>1</v>
      </c>
      <c r="B9" s="200" t="s">
        <v>30</v>
      </c>
      <c r="C9" s="224" t="s">
        <v>31</v>
      </c>
      <c r="D9" s="182">
        <v>0.1</v>
      </c>
      <c r="E9" s="163" t="s">
        <v>32</v>
      </c>
      <c r="F9" s="163" t="s">
        <v>33</v>
      </c>
      <c r="G9" s="64"/>
      <c r="H9" s="34"/>
      <c r="I9" s="34"/>
      <c r="J9" s="132"/>
      <c r="K9" s="35"/>
      <c r="L9" s="31">
        <f>+K9*D9</f>
        <v>0</v>
      </c>
      <c r="M9" s="187"/>
    </row>
    <row r="10" spans="1:13" ht="384" x14ac:dyDescent="0.2">
      <c r="A10" s="184">
        <v>2</v>
      </c>
      <c r="B10" s="200" t="s">
        <v>34</v>
      </c>
      <c r="C10" s="201" t="s">
        <v>35</v>
      </c>
      <c r="D10" s="182">
        <v>0.1</v>
      </c>
      <c r="E10" s="163" t="s">
        <v>36</v>
      </c>
      <c r="F10" s="163" t="s">
        <v>37</v>
      </c>
      <c r="G10" s="64"/>
      <c r="H10" s="34"/>
      <c r="I10" s="34"/>
      <c r="J10" s="132"/>
      <c r="K10" s="35"/>
      <c r="L10" s="31">
        <f t="shared" ref="L10:L13" si="0">+K10*D10</f>
        <v>0</v>
      </c>
      <c r="M10" s="187"/>
    </row>
    <row r="11" spans="1:13" ht="132" x14ac:dyDescent="0.2">
      <c r="A11" s="184">
        <v>3</v>
      </c>
      <c r="B11" s="200" t="s">
        <v>38</v>
      </c>
      <c r="C11" s="201" t="s">
        <v>39</v>
      </c>
      <c r="D11" s="182">
        <v>0.01</v>
      </c>
      <c r="E11" s="163" t="s">
        <v>40</v>
      </c>
      <c r="F11" s="163" t="s">
        <v>41</v>
      </c>
      <c r="G11" s="64"/>
      <c r="H11" s="34"/>
      <c r="I11" s="34"/>
      <c r="J11" s="132"/>
      <c r="K11" s="35"/>
      <c r="L11" s="31">
        <f t="shared" si="0"/>
        <v>0</v>
      </c>
      <c r="M11" s="187"/>
    </row>
    <row r="12" spans="1:13" ht="192" x14ac:dyDescent="0.2">
      <c r="A12" s="184">
        <v>4</v>
      </c>
      <c r="B12" s="200" t="s">
        <v>42</v>
      </c>
      <c r="C12" s="201" t="s">
        <v>43</v>
      </c>
      <c r="D12" s="182">
        <v>0.15</v>
      </c>
      <c r="E12" s="163" t="s">
        <v>44</v>
      </c>
      <c r="F12" s="163" t="s">
        <v>45</v>
      </c>
      <c r="G12" s="64"/>
      <c r="H12" s="34"/>
      <c r="I12" s="34"/>
      <c r="J12" s="132"/>
      <c r="K12" s="35"/>
      <c r="L12" s="31">
        <f t="shared" si="0"/>
        <v>0</v>
      </c>
      <c r="M12" s="187"/>
    </row>
    <row r="13" spans="1:13" ht="324" x14ac:dyDescent="0.2">
      <c r="A13" s="184">
        <v>7</v>
      </c>
      <c r="B13" s="200" t="s">
        <v>46</v>
      </c>
      <c r="C13" s="201" t="s">
        <v>47</v>
      </c>
      <c r="D13" s="182">
        <v>0.25</v>
      </c>
      <c r="E13" s="163" t="s">
        <v>48</v>
      </c>
      <c r="F13" s="182" t="s">
        <v>49</v>
      </c>
      <c r="G13" s="64"/>
      <c r="H13" s="34"/>
      <c r="I13" s="34"/>
      <c r="J13" s="132"/>
      <c r="K13" s="35"/>
      <c r="L13" s="31">
        <f t="shared" si="0"/>
        <v>0</v>
      </c>
      <c r="M13" s="187"/>
    </row>
    <row r="14" spans="1:13" ht="276" x14ac:dyDescent="0.2">
      <c r="A14" s="202">
        <v>11</v>
      </c>
      <c r="B14" s="200" t="s">
        <v>34</v>
      </c>
      <c r="C14" s="201" t="s">
        <v>50</v>
      </c>
      <c r="D14" s="182">
        <v>0.08</v>
      </c>
      <c r="E14" s="163" t="s">
        <v>51</v>
      </c>
      <c r="F14" s="182" t="s">
        <v>52</v>
      </c>
      <c r="G14" s="64"/>
      <c r="H14" s="34"/>
      <c r="I14" s="34"/>
      <c r="J14" s="132"/>
      <c r="K14" s="35"/>
      <c r="L14" s="31">
        <f t="shared" ref="L14" si="1">+K14*D14</f>
        <v>0</v>
      </c>
      <c r="M14" s="187"/>
    </row>
    <row r="15" spans="1:13" s="220" customFormat="1" ht="96" x14ac:dyDescent="0.2">
      <c r="A15" s="202">
        <v>12</v>
      </c>
      <c r="B15" s="200" t="s">
        <v>34</v>
      </c>
      <c r="C15" s="201" t="s">
        <v>53</v>
      </c>
      <c r="D15" s="182">
        <v>0.21</v>
      </c>
      <c r="E15" s="163" t="s">
        <v>54</v>
      </c>
      <c r="F15" s="182" t="s">
        <v>55</v>
      </c>
      <c r="G15" s="64"/>
      <c r="H15" s="34"/>
      <c r="I15" s="34"/>
      <c r="J15" s="132"/>
      <c r="K15" s="35"/>
      <c r="L15" s="31">
        <f t="shared" ref="L15:L16" si="2">+K15*D15</f>
        <v>0</v>
      </c>
      <c r="M15" s="187"/>
    </row>
    <row r="16" spans="1:13" s="220" customFormat="1" ht="132" x14ac:dyDescent="0.2">
      <c r="A16" s="202">
        <v>16</v>
      </c>
      <c r="B16" s="200" t="s">
        <v>34</v>
      </c>
      <c r="C16" s="201" t="s">
        <v>56</v>
      </c>
      <c r="D16" s="182">
        <v>0.1</v>
      </c>
      <c r="E16" s="163" t="s">
        <v>57</v>
      </c>
      <c r="F16" s="182" t="s">
        <v>58</v>
      </c>
      <c r="G16" s="64"/>
      <c r="H16" s="34"/>
      <c r="I16" s="34"/>
      <c r="J16" s="132"/>
      <c r="K16" s="35"/>
      <c r="L16" s="31">
        <f t="shared" si="2"/>
        <v>0</v>
      </c>
      <c r="M16" s="187"/>
    </row>
    <row r="17" spans="1:14" ht="15.75" x14ac:dyDescent="0.2">
      <c r="A17" s="203"/>
      <c r="B17" s="204"/>
      <c r="C17" s="205"/>
      <c r="D17" s="206"/>
      <c r="E17" s="207"/>
      <c r="F17" s="206"/>
      <c r="G17" s="64"/>
      <c r="H17" s="34"/>
      <c r="I17" s="34"/>
      <c r="J17" s="132"/>
      <c r="K17" s="35"/>
      <c r="L17" s="31">
        <f t="shared" ref="L17" si="3">+K17*D17</f>
        <v>0</v>
      </c>
      <c r="M17" s="187"/>
    </row>
    <row r="18" spans="1:14" ht="35.1" customHeight="1" x14ac:dyDescent="0.2">
      <c r="B18" s="120"/>
      <c r="C18" s="121"/>
      <c r="D18" s="189">
        <f>SUM(D9:D17)</f>
        <v>0.99999999999999989</v>
      </c>
      <c r="E18" s="121"/>
      <c r="F18" s="121"/>
      <c r="G18" s="121"/>
      <c r="H18" s="121"/>
      <c r="I18" s="123"/>
      <c r="J18" s="133"/>
      <c r="K18" s="118" t="s">
        <v>59</v>
      </c>
      <c r="L18" s="119">
        <f>SUM(L9:L17)</f>
        <v>0</v>
      </c>
      <c r="M18" s="122"/>
    </row>
    <row r="19" spans="1:14" x14ac:dyDescent="0.2">
      <c r="B19" s="134"/>
      <c r="C19" s="3"/>
      <c r="D19" s="3"/>
      <c r="E19" s="3"/>
      <c r="F19" s="3"/>
      <c r="G19" s="3"/>
      <c r="H19" s="3"/>
      <c r="I19" s="3"/>
      <c r="J19" s="3"/>
      <c r="K19" s="3"/>
      <c r="L19" s="3"/>
      <c r="M19" s="3"/>
    </row>
    <row r="21" spans="1:14" ht="36" customHeight="1" x14ac:dyDescent="0.2">
      <c r="B21" s="236" t="s">
        <v>60</v>
      </c>
      <c r="C21" s="237"/>
      <c r="D21" s="237"/>
      <c r="E21" s="237"/>
      <c r="F21" s="237"/>
      <c r="G21" s="237"/>
      <c r="H21" s="237"/>
      <c r="I21" s="237"/>
      <c r="J21" s="237"/>
      <c r="K21" s="237"/>
      <c r="L21" s="237"/>
      <c r="M21" s="237"/>
      <c r="N21" s="4"/>
    </row>
    <row r="22" spans="1:14" ht="66.75" customHeight="1" x14ac:dyDescent="0.25">
      <c r="B22" s="238" t="s">
        <v>61</v>
      </c>
      <c r="C22" s="239"/>
      <c r="D22" s="239"/>
      <c r="E22" s="239"/>
      <c r="F22" s="239"/>
      <c r="G22" s="239"/>
      <c r="H22" s="239"/>
      <c r="I22" s="239"/>
      <c r="J22" s="239"/>
      <c r="K22" s="239"/>
      <c r="L22" s="239"/>
    </row>
    <row r="23" spans="1:14" ht="15.75" x14ac:dyDescent="0.25">
      <c r="B23" s="21"/>
    </row>
    <row r="24" spans="1:14" s="220" customFormat="1" ht="93" customHeight="1" x14ac:dyDescent="0.2">
      <c r="B24" s="227" t="s">
        <v>11</v>
      </c>
      <c r="C24" s="227"/>
      <c r="D24" s="227"/>
      <c r="E24" s="227"/>
      <c r="F24" s="227"/>
      <c r="G24" s="227"/>
      <c r="H24" s="227"/>
      <c r="I24" s="227"/>
    </row>
    <row r="25" spans="1:14" s="220" customFormat="1" ht="67.5" customHeight="1" x14ac:dyDescent="0.2">
      <c r="B25" s="235" t="s">
        <v>12</v>
      </c>
      <c r="C25" s="235"/>
      <c r="D25" s="235"/>
      <c r="E25" s="235"/>
      <c r="F25" s="235"/>
      <c r="G25" s="235"/>
      <c r="H25" s="235"/>
      <c r="I25" s="235"/>
    </row>
    <row r="26" spans="1:14" s="220" customFormat="1" ht="72.95" customHeight="1" x14ac:dyDescent="0.2">
      <c r="B26" s="227" t="s">
        <v>13</v>
      </c>
      <c r="C26" s="227"/>
      <c r="D26" s="227"/>
      <c r="E26" s="227"/>
      <c r="F26" s="227"/>
      <c r="G26" s="227"/>
      <c r="H26" s="227"/>
      <c r="I26" s="227"/>
    </row>
    <row r="27" spans="1:14" s="220" customFormat="1" ht="176.25" customHeight="1" x14ac:dyDescent="0.2">
      <c r="B27" s="227" t="s">
        <v>14</v>
      </c>
      <c r="C27" s="227"/>
      <c r="D27" s="227"/>
      <c r="E27" s="227"/>
      <c r="F27" s="227"/>
      <c r="G27" s="227"/>
      <c r="H27" s="227"/>
      <c r="I27" s="227"/>
    </row>
    <row r="28" spans="1:14" s="220" customFormat="1" ht="69" customHeight="1" x14ac:dyDescent="0.2">
      <c r="B28" s="227" t="s">
        <v>15</v>
      </c>
      <c r="C28" s="227"/>
      <c r="D28" s="227"/>
      <c r="E28" s="227"/>
      <c r="F28" s="227"/>
      <c r="G28" s="227"/>
      <c r="H28" s="227"/>
      <c r="I28" s="227"/>
    </row>
    <row r="29" spans="1:14" s="220" customFormat="1" ht="105" customHeight="1" x14ac:dyDescent="0.2">
      <c r="B29" s="228" t="s">
        <v>16</v>
      </c>
      <c r="C29" s="227"/>
      <c r="D29" s="227"/>
      <c r="E29" s="227"/>
      <c r="F29" s="227"/>
      <c r="G29" s="227"/>
      <c r="H29" s="227"/>
      <c r="I29" s="227"/>
    </row>
  </sheetData>
  <sheetProtection algorithmName="SHA-512" hashValue="fTpCB7uGuivzz4hg1S87uyGswG2+0PbYVEjaBPI4fJ6xd+E0EThSgu7oWuxEJdz8cgjPzbeObcgp2594QqCSVg==" saltValue="KgOC5MHJ0O2M04B/cxS7Mw==" spinCount="100000" sheet="1" formatCells="0" formatColumns="0" formatRows="0"/>
  <mergeCells count="12">
    <mergeCell ref="B21:M21"/>
    <mergeCell ref="B22:L22"/>
    <mergeCell ref="B1:M1"/>
    <mergeCell ref="B4:F4"/>
    <mergeCell ref="B5:F5"/>
    <mergeCell ref="B6:F6"/>
    <mergeCell ref="B29:I29"/>
    <mergeCell ref="B24:I24"/>
    <mergeCell ref="B25:I25"/>
    <mergeCell ref="B26:I26"/>
    <mergeCell ref="B27:I27"/>
    <mergeCell ref="B28:I28"/>
  </mergeCells>
  <phoneticPr fontId="3" type="noConversion"/>
  <printOptions horizontalCentered="1"/>
  <pageMargins left="0.35433070866141736" right="0.35433070866141736" top="0.35433070866141736" bottom="0.35433070866141736" header="0.31496062992125984" footer="0.31496062992125984"/>
  <pageSetup paperSize="9" scale="66"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view="pageBreakPreview" zoomScale="90" zoomScaleNormal="100" zoomScaleSheetLayoutView="90" workbookViewId="0">
      <selection sqref="A1:XFD1"/>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76" t="s">
        <v>62</v>
      </c>
      <c r="B1" s="277"/>
      <c r="C1" s="277"/>
      <c r="D1" s="277"/>
      <c r="E1" s="277"/>
      <c r="F1" s="277"/>
      <c r="G1" s="277"/>
      <c r="H1" s="277"/>
      <c r="I1" s="277"/>
      <c r="J1" s="277"/>
      <c r="K1" s="278"/>
      <c r="L1" s="76"/>
      <c r="M1" s="75"/>
    </row>
    <row r="2" spans="1:13" ht="28.35" customHeight="1" thickBot="1" x14ac:dyDescent="0.25">
      <c r="A2" s="279" t="s">
        <v>63</v>
      </c>
      <c r="B2" s="280"/>
      <c r="C2" s="280"/>
      <c r="D2" s="280"/>
      <c r="E2" s="280"/>
      <c r="F2" s="280"/>
      <c r="G2" s="280"/>
      <c r="H2" s="280"/>
      <c r="I2" s="280"/>
      <c r="J2" s="280"/>
      <c r="K2" s="281"/>
      <c r="L2" s="77"/>
      <c r="M2" s="75"/>
    </row>
    <row r="3" spans="1:13" ht="15" x14ac:dyDescent="0.2">
      <c r="A3" s="282" t="s">
        <v>64</v>
      </c>
      <c r="B3" s="282"/>
      <c r="C3" s="282"/>
      <c r="D3" s="282"/>
      <c r="E3" s="282"/>
      <c r="F3" s="282"/>
      <c r="G3" s="282"/>
      <c r="H3" s="282"/>
      <c r="I3" s="282"/>
      <c r="J3" s="282"/>
      <c r="K3" s="282"/>
      <c r="L3" s="36"/>
      <c r="M3" s="75"/>
    </row>
    <row r="4" spans="1:13" ht="15" x14ac:dyDescent="0.2">
      <c r="A4" s="78"/>
      <c r="B4" s="78"/>
      <c r="C4" s="78"/>
      <c r="D4" s="78"/>
      <c r="E4" s="78"/>
      <c r="F4" s="78"/>
      <c r="G4" s="78"/>
      <c r="H4" s="78"/>
      <c r="I4" s="78"/>
      <c r="J4" s="78"/>
      <c r="K4" s="78"/>
      <c r="L4" s="36"/>
      <c r="M4" s="75"/>
    </row>
    <row r="5" spans="1:13" ht="15" x14ac:dyDescent="0.25">
      <c r="A5" s="295" t="s">
        <v>65</v>
      </c>
      <c r="B5" s="295"/>
      <c r="C5" s="295"/>
      <c r="D5" s="295"/>
      <c r="E5" s="295"/>
      <c r="F5" s="79"/>
      <c r="G5" s="79"/>
      <c r="H5" s="79"/>
      <c r="I5" s="79"/>
      <c r="J5" s="79"/>
      <c r="K5" s="79"/>
      <c r="L5" s="36"/>
      <c r="M5" s="75"/>
    </row>
    <row r="6" spans="1:13" ht="15" x14ac:dyDescent="0.25">
      <c r="A6" s="296" t="s">
        <v>66</v>
      </c>
      <c r="B6" s="296"/>
      <c r="C6" s="296"/>
      <c r="D6" s="296"/>
      <c r="E6" s="296"/>
      <c r="F6" s="79"/>
      <c r="G6" s="79"/>
      <c r="H6" s="79"/>
      <c r="I6" s="79"/>
      <c r="J6" s="79"/>
      <c r="K6" s="79"/>
      <c r="L6" s="36"/>
      <c r="M6" s="75"/>
    </row>
    <row r="7" spans="1:13" ht="15" x14ac:dyDescent="0.25">
      <c r="A7" s="295" t="s">
        <v>67</v>
      </c>
      <c r="B7" s="295"/>
      <c r="C7" s="295"/>
      <c r="D7" s="295"/>
      <c r="E7" s="295"/>
      <c r="F7" s="79"/>
      <c r="G7" s="79"/>
      <c r="H7" s="79"/>
      <c r="I7" s="79"/>
      <c r="J7" s="79"/>
      <c r="K7" s="79"/>
      <c r="L7" s="36"/>
      <c r="M7" s="75"/>
    </row>
    <row r="8" spans="1:13" ht="14.25" x14ac:dyDescent="0.2">
      <c r="A8" s="285"/>
      <c r="B8" s="285"/>
      <c r="C8" s="285"/>
      <c r="D8" s="285"/>
      <c r="E8" s="285"/>
      <c r="F8" s="36"/>
      <c r="G8" s="36"/>
      <c r="H8" s="36"/>
      <c r="I8" s="36"/>
      <c r="J8" s="36"/>
      <c r="K8" s="36"/>
      <c r="L8" s="36"/>
      <c r="M8" s="75"/>
    </row>
    <row r="9" spans="1:13" ht="14.25" x14ac:dyDescent="0.2">
      <c r="A9" s="36"/>
      <c r="B9" s="36"/>
      <c r="C9" s="36"/>
      <c r="D9" s="36"/>
      <c r="E9" s="36"/>
      <c r="F9" s="36"/>
      <c r="G9" s="36"/>
      <c r="H9" s="36"/>
      <c r="I9" s="36"/>
      <c r="J9" s="36"/>
      <c r="K9" s="36"/>
      <c r="L9" s="36"/>
      <c r="M9" s="75"/>
    </row>
    <row r="10" spans="1:13" ht="50.25" customHeight="1" x14ac:dyDescent="0.2">
      <c r="A10" s="283" t="s">
        <v>68</v>
      </c>
      <c r="B10" s="288" t="s">
        <v>5</v>
      </c>
      <c r="C10" s="283" t="s">
        <v>69</v>
      </c>
      <c r="D10" s="283" t="s">
        <v>70</v>
      </c>
      <c r="E10" s="288" t="s">
        <v>71</v>
      </c>
      <c r="F10" s="286"/>
      <c r="G10" s="283" t="s">
        <v>72</v>
      </c>
      <c r="H10" s="283" t="s">
        <v>73</v>
      </c>
      <c r="I10" s="283" t="s">
        <v>74</v>
      </c>
      <c r="J10" s="306" t="s">
        <v>75</v>
      </c>
      <c r="K10" s="291" t="s">
        <v>76</v>
      </c>
      <c r="L10" s="292"/>
      <c r="M10" s="82"/>
    </row>
    <row r="11" spans="1:13" ht="42.6" customHeight="1" x14ac:dyDescent="0.2">
      <c r="A11" s="284"/>
      <c r="B11" s="289"/>
      <c r="C11" s="284"/>
      <c r="D11" s="284"/>
      <c r="E11" s="290"/>
      <c r="F11" s="287"/>
      <c r="G11" s="284"/>
      <c r="H11" s="284"/>
      <c r="I11" s="284"/>
      <c r="J11" s="307"/>
      <c r="K11" s="293"/>
      <c r="L11" s="294"/>
      <c r="M11" s="82"/>
    </row>
    <row r="12" spans="1:13" ht="75" x14ac:dyDescent="0.2">
      <c r="A12" s="257" t="s">
        <v>77</v>
      </c>
      <c r="B12" s="247">
        <v>0.15</v>
      </c>
      <c r="C12" s="37" t="s">
        <v>78</v>
      </c>
      <c r="D12" s="92" t="s">
        <v>79</v>
      </c>
      <c r="E12" s="95">
        <v>0.4</v>
      </c>
      <c r="F12" s="97"/>
      <c r="G12" s="101"/>
      <c r="H12" s="59"/>
      <c r="I12" s="58"/>
      <c r="J12" s="85">
        <f>I12*E12*$B$12</f>
        <v>0</v>
      </c>
      <c r="K12" s="259"/>
      <c r="L12" s="260"/>
      <c r="M12" s="82"/>
    </row>
    <row r="13" spans="1:13" ht="75" x14ac:dyDescent="0.2">
      <c r="A13" s="258"/>
      <c r="B13" s="248"/>
      <c r="C13" s="93" t="s">
        <v>80</v>
      </c>
      <c r="D13" s="94" t="s">
        <v>81</v>
      </c>
      <c r="E13" s="96">
        <v>0.6</v>
      </c>
      <c r="F13" s="38"/>
      <c r="G13" s="98"/>
      <c r="H13" s="84"/>
      <c r="I13" s="98"/>
      <c r="J13" s="86">
        <f>I13*E13*$B$12</f>
        <v>0</v>
      </c>
      <c r="K13" s="300"/>
      <c r="L13" s="301"/>
      <c r="M13" s="82"/>
    </row>
    <row r="14" spans="1:13" ht="75" x14ac:dyDescent="0.2">
      <c r="A14" s="257" t="s">
        <v>82</v>
      </c>
      <c r="B14" s="247">
        <v>0.15</v>
      </c>
      <c r="C14" s="90" t="s">
        <v>83</v>
      </c>
      <c r="D14" s="92" t="s">
        <v>84</v>
      </c>
      <c r="E14" s="95">
        <v>0.6</v>
      </c>
      <c r="F14" s="97"/>
      <c r="G14" s="101"/>
      <c r="H14" s="59"/>
      <c r="I14" s="58"/>
      <c r="J14" s="85">
        <f>I14*E14*$B$14</f>
        <v>0</v>
      </c>
      <c r="K14" s="259"/>
      <c r="L14" s="260"/>
      <c r="M14" s="82"/>
    </row>
    <row r="15" spans="1:13" ht="165" x14ac:dyDescent="0.2">
      <c r="A15" s="258"/>
      <c r="B15" s="299"/>
      <c r="C15" s="93" t="s">
        <v>85</v>
      </c>
      <c r="D15" s="99" t="s">
        <v>86</v>
      </c>
      <c r="E15" s="96">
        <v>0.4</v>
      </c>
      <c r="F15" s="100"/>
      <c r="G15" s="102"/>
      <c r="H15" s="61"/>
      <c r="I15" s="103"/>
      <c r="J15" s="87">
        <f>I15*E15*$B$14</f>
        <v>0</v>
      </c>
      <c r="K15" s="104"/>
      <c r="L15" s="105"/>
      <c r="M15" s="82"/>
    </row>
    <row r="16" spans="1:13" ht="60" x14ac:dyDescent="0.2">
      <c r="A16" s="302" t="s">
        <v>87</v>
      </c>
      <c r="B16" s="247">
        <v>0.3</v>
      </c>
      <c r="C16" s="90" t="s">
        <v>88</v>
      </c>
      <c r="D16" s="92" t="s">
        <v>89</v>
      </c>
      <c r="E16" s="107">
        <v>0.1</v>
      </c>
      <c r="F16" s="97"/>
      <c r="G16" s="101"/>
      <c r="H16" s="59"/>
      <c r="I16" s="58"/>
      <c r="J16" s="85">
        <f t="shared" ref="J16:J21" si="0">I16*E16*$B$16</f>
        <v>0</v>
      </c>
      <c r="K16" s="259"/>
      <c r="L16" s="260"/>
      <c r="M16" s="82"/>
    </row>
    <row r="17" spans="1:13" ht="45" x14ac:dyDescent="0.2">
      <c r="A17" s="303"/>
      <c r="B17" s="265"/>
      <c r="C17" s="91" t="s">
        <v>90</v>
      </c>
      <c r="D17" s="106" t="s">
        <v>91</v>
      </c>
      <c r="E17" s="108">
        <v>0.15</v>
      </c>
      <c r="F17" s="110"/>
      <c r="G17" s="113"/>
      <c r="H17" s="60"/>
      <c r="I17" s="57"/>
      <c r="J17" s="114">
        <f t="shared" si="0"/>
        <v>0</v>
      </c>
      <c r="K17" s="70"/>
      <c r="L17" s="80"/>
      <c r="M17" s="82"/>
    </row>
    <row r="18" spans="1:13" ht="120" x14ac:dyDescent="0.2">
      <c r="A18" s="303"/>
      <c r="B18" s="265"/>
      <c r="C18" s="210" t="s">
        <v>92</v>
      </c>
      <c r="D18" s="208" t="s">
        <v>93</v>
      </c>
      <c r="E18" s="108">
        <v>0.15</v>
      </c>
      <c r="F18" s="110"/>
      <c r="G18" s="113"/>
      <c r="H18" s="60"/>
      <c r="I18" s="57"/>
      <c r="J18" s="114">
        <f t="shared" si="0"/>
        <v>0</v>
      </c>
      <c r="K18" s="70"/>
      <c r="L18" s="80"/>
      <c r="M18" s="82"/>
    </row>
    <row r="19" spans="1:13" ht="60" x14ac:dyDescent="0.2">
      <c r="A19" s="303"/>
      <c r="B19" s="265"/>
      <c r="C19" s="91" t="s">
        <v>94</v>
      </c>
      <c r="D19" s="106" t="s">
        <v>95</v>
      </c>
      <c r="E19" s="108">
        <v>0.1</v>
      </c>
      <c r="F19" s="111"/>
      <c r="G19" s="113"/>
      <c r="H19" s="60"/>
      <c r="I19" s="57"/>
      <c r="J19" s="114">
        <f t="shared" si="0"/>
        <v>0</v>
      </c>
      <c r="K19" s="297"/>
      <c r="L19" s="298"/>
      <c r="M19" s="82"/>
    </row>
    <row r="20" spans="1:13" ht="105" x14ac:dyDescent="0.2">
      <c r="A20" s="303"/>
      <c r="B20" s="265"/>
      <c r="C20" s="91" t="s">
        <v>96</v>
      </c>
      <c r="D20" s="106" t="s">
        <v>97</v>
      </c>
      <c r="E20" s="108">
        <v>0.15</v>
      </c>
      <c r="F20" s="111"/>
      <c r="G20" s="113"/>
      <c r="H20" s="60"/>
      <c r="I20" s="57"/>
      <c r="J20" s="114">
        <f t="shared" si="0"/>
        <v>0</v>
      </c>
      <c r="K20" s="70"/>
      <c r="L20" s="80"/>
      <c r="M20" s="82"/>
    </row>
    <row r="21" spans="1:13" ht="120" x14ac:dyDescent="0.2">
      <c r="A21" s="303"/>
      <c r="B21" s="265"/>
      <c r="C21" s="91" t="s">
        <v>98</v>
      </c>
      <c r="D21" s="106" t="s">
        <v>99</v>
      </c>
      <c r="E21" s="108">
        <v>0.1</v>
      </c>
      <c r="F21" s="111"/>
      <c r="G21" s="113"/>
      <c r="H21" s="60"/>
      <c r="I21" s="57"/>
      <c r="J21" s="114">
        <f t="shared" si="0"/>
        <v>0</v>
      </c>
      <c r="K21" s="297"/>
      <c r="L21" s="298"/>
      <c r="M21" s="82"/>
    </row>
    <row r="22" spans="1:13" ht="187.5" x14ac:dyDescent="0.2">
      <c r="A22" s="304"/>
      <c r="B22" s="305"/>
      <c r="C22" s="209" t="s">
        <v>100</v>
      </c>
      <c r="D22" s="94" t="s">
        <v>101</v>
      </c>
      <c r="E22" s="109">
        <v>0.25</v>
      </c>
      <c r="F22" s="112"/>
      <c r="G22" s="102"/>
      <c r="H22" s="61"/>
      <c r="I22" s="103"/>
      <c r="J22" s="87">
        <f>I22*E22*$B$16</f>
        <v>0</v>
      </c>
      <c r="K22" s="263"/>
      <c r="L22" s="264"/>
      <c r="M22" s="82"/>
    </row>
    <row r="23" spans="1:13" ht="135" x14ac:dyDescent="0.2">
      <c r="A23" s="255" t="s">
        <v>102</v>
      </c>
      <c r="B23" s="247">
        <v>0.3</v>
      </c>
      <c r="C23" s="90" t="s">
        <v>103</v>
      </c>
      <c r="D23" s="92" t="s">
        <v>104</v>
      </c>
      <c r="E23" s="95">
        <v>0.2</v>
      </c>
      <c r="F23" s="111"/>
      <c r="G23" s="101"/>
      <c r="H23" s="59"/>
      <c r="I23" s="58"/>
      <c r="J23" s="85">
        <f t="shared" ref="J23:J28" si="1">I23*E23*$B$23</f>
        <v>0</v>
      </c>
      <c r="K23" s="259"/>
      <c r="L23" s="260"/>
      <c r="M23" s="82"/>
    </row>
    <row r="24" spans="1:13" ht="180" x14ac:dyDescent="0.2">
      <c r="A24" s="256"/>
      <c r="B24" s="265"/>
      <c r="C24" s="268" t="s">
        <v>105</v>
      </c>
      <c r="D24" s="106" t="s">
        <v>106</v>
      </c>
      <c r="E24" s="115">
        <v>0.15</v>
      </c>
      <c r="F24" s="111"/>
      <c r="G24" s="113"/>
      <c r="H24" s="60"/>
      <c r="I24" s="57"/>
      <c r="J24" s="114">
        <f t="shared" si="1"/>
        <v>0</v>
      </c>
      <c r="K24" s="70"/>
      <c r="L24" s="80"/>
      <c r="M24" s="82"/>
    </row>
    <row r="25" spans="1:13" ht="120" x14ac:dyDescent="0.2">
      <c r="A25" s="256"/>
      <c r="B25" s="265"/>
      <c r="C25" s="269"/>
      <c r="D25" s="106" t="s">
        <v>107</v>
      </c>
      <c r="E25" s="115">
        <v>0.15</v>
      </c>
      <c r="F25" s="111"/>
      <c r="G25" s="113"/>
      <c r="H25" s="60"/>
      <c r="I25" s="57"/>
      <c r="J25" s="114">
        <f t="shared" si="1"/>
        <v>0</v>
      </c>
      <c r="K25" s="70"/>
      <c r="L25" s="80"/>
      <c r="M25" s="82"/>
    </row>
    <row r="26" spans="1:13" ht="223.5" customHeight="1" x14ac:dyDescent="0.2">
      <c r="A26" s="256"/>
      <c r="B26" s="265"/>
      <c r="C26" s="269"/>
      <c r="D26" s="106" t="s">
        <v>108</v>
      </c>
      <c r="E26" s="115">
        <v>0.15</v>
      </c>
      <c r="F26" s="111"/>
      <c r="G26" s="113"/>
      <c r="H26" s="60" t="s">
        <v>109</v>
      </c>
      <c r="I26" s="57"/>
      <c r="J26" s="114">
        <f t="shared" si="1"/>
        <v>0</v>
      </c>
      <c r="K26" s="70"/>
      <c r="L26" s="80"/>
      <c r="M26" s="82"/>
    </row>
    <row r="27" spans="1:13" ht="190.5" customHeight="1" x14ac:dyDescent="0.2">
      <c r="A27" s="256"/>
      <c r="B27" s="265"/>
      <c r="C27" s="269"/>
      <c r="D27" s="106" t="s">
        <v>110</v>
      </c>
      <c r="E27" s="115">
        <v>0.15</v>
      </c>
      <c r="F27" s="111"/>
      <c r="G27" s="113"/>
      <c r="H27" s="60" t="s">
        <v>109</v>
      </c>
      <c r="I27" s="57"/>
      <c r="J27" s="114">
        <f t="shared" si="1"/>
        <v>0</v>
      </c>
      <c r="K27" s="70"/>
      <c r="L27" s="80"/>
      <c r="M27" s="82"/>
    </row>
    <row r="28" spans="1:13" ht="195.75" customHeight="1" x14ac:dyDescent="0.2">
      <c r="A28" s="256"/>
      <c r="B28" s="265"/>
      <c r="C28" s="270"/>
      <c r="D28" s="208" t="s">
        <v>111</v>
      </c>
      <c r="E28" s="115">
        <v>0.2</v>
      </c>
      <c r="F28" s="111"/>
      <c r="G28" s="113"/>
      <c r="H28" s="60"/>
      <c r="I28" s="57"/>
      <c r="J28" s="114">
        <f t="shared" si="1"/>
        <v>0</v>
      </c>
      <c r="K28" s="70"/>
      <c r="L28" s="80"/>
      <c r="M28" s="82"/>
    </row>
    <row r="29" spans="1:13" ht="45" x14ac:dyDescent="0.2">
      <c r="A29" s="257" t="s">
        <v>112</v>
      </c>
      <c r="B29" s="247">
        <v>0.1</v>
      </c>
      <c r="C29" s="90" t="s">
        <v>113</v>
      </c>
      <c r="D29" s="92" t="s">
        <v>114</v>
      </c>
      <c r="E29" s="95">
        <v>0.6</v>
      </c>
      <c r="F29" s="116"/>
      <c r="G29" s="101"/>
      <c r="H29" s="59"/>
      <c r="I29" s="58"/>
      <c r="J29" s="85">
        <f>I29*E29*$B$29</f>
        <v>0</v>
      </c>
      <c r="K29" s="259"/>
      <c r="L29" s="260"/>
      <c r="M29" s="82"/>
    </row>
    <row r="30" spans="1:13" ht="90" x14ac:dyDescent="0.2">
      <c r="A30" s="258"/>
      <c r="B30" s="248"/>
      <c r="C30" s="89" t="s">
        <v>115</v>
      </c>
      <c r="D30" s="94" t="s">
        <v>116</v>
      </c>
      <c r="E30" s="96">
        <v>0.4</v>
      </c>
      <c r="F30" s="111"/>
      <c r="G30" s="102"/>
      <c r="H30" s="61"/>
      <c r="I30" s="103"/>
      <c r="J30" s="87">
        <f>I30*E30*$B$29</f>
        <v>0</v>
      </c>
      <c r="K30" s="263"/>
      <c r="L30" s="264"/>
      <c r="M30" s="82"/>
    </row>
    <row r="31" spans="1:13" ht="12.6" customHeight="1" x14ac:dyDescent="0.2">
      <c r="A31" s="39" t="s">
        <v>117</v>
      </c>
      <c r="B31" s="40">
        <f>SUM(B12:B30)</f>
        <v>0.99999999999999989</v>
      </c>
      <c r="C31" s="41"/>
      <c r="D31" s="41"/>
      <c r="E31" s="117">
        <f>+SUM(E12:E30)/5</f>
        <v>1</v>
      </c>
      <c r="F31" s="42"/>
      <c r="G31" s="62">
        <f>SUM(G12:G30)</f>
        <v>0</v>
      </c>
      <c r="H31" s="43"/>
      <c r="I31" s="62">
        <f>SUM(I12:I30)</f>
        <v>0</v>
      </c>
      <c r="J31" s="88">
        <f>SUM(J12:J30)*100</f>
        <v>0</v>
      </c>
      <c r="K31" s="261"/>
      <c r="L31" s="262"/>
      <c r="M31" s="82"/>
    </row>
    <row r="32" spans="1:13" ht="15" customHeight="1" thickBot="1" x14ac:dyDescent="0.25">
      <c r="A32" s="266" t="s">
        <v>118</v>
      </c>
      <c r="B32" s="267"/>
      <c r="C32" s="267"/>
      <c r="D32" s="44"/>
      <c r="E32" s="45"/>
      <c r="F32" s="46"/>
      <c r="G32" s="63"/>
      <c r="H32" s="47"/>
      <c r="I32" s="63"/>
      <c r="J32" s="48">
        <f>(J31/I33)*100</f>
        <v>0</v>
      </c>
      <c r="K32" s="49"/>
      <c r="L32" s="81"/>
      <c r="M32" s="82"/>
    </row>
    <row r="33" spans="1:13" ht="33" customHeight="1" x14ac:dyDescent="0.2">
      <c r="A33" s="50"/>
      <c r="B33" s="51"/>
      <c r="C33" s="50"/>
      <c r="D33" s="50"/>
      <c r="E33" s="51"/>
      <c r="F33" s="51"/>
      <c r="G33" s="55" t="s">
        <v>119</v>
      </c>
      <c r="H33" s="51" t="s">
        <v>120</v>
      </c>
      <c r="I33" s="55">
        <v>409</v>
      </c>
      <c r="J33" s="52">
        <f>IF((J32&lt;=100),J32,IF((J32&gt;100),"100",))</f>
        <v>0</v>
      </c>
      <c r="K33" s="50" t="s">
        <v>121</v>
      </c>
      <c r="L33" s="50"/>
    </row>
    <row r="34" spans="1:13" ht="15" x14ac:dyDescent="0.25">
      <c r="A34" s="53" t="s">
        <v>122</v>
      </c>
      <c r="B34" s="54"/>
      <c r="C34" s="54"/>
      <c r="D34" s="50"/>
      <c r="E34" s="51"/>
      <c r="F34" s="55"/>
      <c r="G34" s="55"/>
      <c r="H34" s="55"/>
      <c r="I34" s="55"/>
      <c r="J34" s="56"/>
      <c r="K34" s="56"/>
      <c r="L34" s="56"/>
    </row>
    <row r="35" spans="1:13" ht="14.45" customHeight="1" x14ac:dyDescent="0.2">
      <c r="A35" s="271" t="s">
        <v>123</v>
      </c>
      <c r="B35" s="272"/>
      <c r="C35" s="275" t="s">
        <v>124</v>
      </c>
      <c r="D35" s="275"/>
      <c r="E35" s="51"/>
      <c r="F35" s="55"/>
      <c r="G35" s="55"/>
      <c r="H35" s="55"/>
      <c r="I35" s="55"/>
      <c r="J35" s="56"/>
      <c r="K35" s="56"/>
      <c r="L35" s="56"/>
    </row>
    <row r="36" spans="1:13" ht="34.15" customHeight="1" x14ac:dyDescent="0.2">
      <c r="A36" s="273"/>
      <c r="B36" s="274"/>
      <c r="C36" s="275"/>
      <c r="D36" s="275"/>
      <c r="E36" s="51"/>
      <c r="F36" s="55"/>
      <c r="G36" s="55"/>
      <c r="H36" s="140"/>
      <c r="I36" s="140"/>
      <c r="J36" s="140"/>
      <c r="K36" s="140"/>
      <c r="L36" s="140"/>
      <c r="M36" s="140"/>
    </row>
    <row r="37" spans="1:13" ht="18.75" customHeight="1" x14ac:dyDescent="0.2">
      <c r="A37" s="249">
        <v>0</v>
      </c>
      <c r="B37" s="250"/>
      <c r="C37" s="245" t="s">
        <v>125</v>
      </c>
      <c r="D37" s="245"/>
      <c r="E37" s="72"/>
      <c r="F37" s="72"/>
    </row>
    <row r="38" spans="1:13" ht="18.75" customHeight="1" x14ac:dyDescent="0.2">
      <c r="A38" s="249">
        <v>1</v>
      </c>
      <c r="B38" s="250"/>
      <c r="C38" s="245" t="s">
        <v>126</v>
      </c>
      <c r="D38" s="245"/>
      <c r="E38" s="72"/>
      <c r="F38" s="72"/>
      <c r="L38" s="56"/>
    </row>
    <row r="39" spans="1:13" ht="19.5" customHeight="1" x14ac:dyDescent="0.2">
      <c r="A39" s="249">
        <v>2</v>
      </c>
      <c r="B39" s="250"/>
      <c r="C39" s="245" t="s">
        <v>127</v>
      </c>
      <c r="D39" s="245"/>
      <c r="E39" s="72"/>
      <c r="F39" s="72"/>
      <c r="L39" s="56"/>
    </row>
    <row r="40" spans="1:13" ht="18.75" customHeight="1" x14ac:dyDescent="0.2">
      <c r="A40" s="249">
        <v>3</v>
      </c>
      <c r="B40" s="250"/>
      <c r="C40" s="245" t="s">
        <v>128</v>
      </c>
      <c r="D40" s="245"/>
      <c r="E40" s="72"/>
      <c r="F40" s="72"/>
      <c r="L40" s="56"/>
    </row>
    <row r="41" spans="1:13" ht="18.75" customHeight="1" x14ac:dyDescent="0.2">
      <c r="A41" s="251">
        <v>4</v>
      </c>
      <c r="B41" s="252"/>
      <c r="C41" s="246" t="s">
        <v>129</v>
      </c>
      <c r="D41" s="246"/>
      <c r="E41" s="71"/>
      <c r="F41" s="71"/>
      <c r="L41" s="56"/>
    </row>
    <row r="42" spans="1:13" ht="59.45" customHeight="1" x14ac:dyDescent="0.2">
      <c r="A42" s="251" t="s">
        <v>130</v>
      </c>
      <c r="B42" s="252"/>
      <c r="C42" s="246" t="s">
        <v>131</v>
      </c>
      <c r="D42" s="246"/>
      <c r="E42" s="51"/>
      <c r="F42" s="55"/>
      <c r="L42" s="56"/>
    </row>
    <row r="44" spans="1:13" ht="12.6" customHeight="1" x14ac:dyDescent="0.2">
      <c r="A44" s="253" t="s">
        <v>132</v>
      </c>
      <c r="B44" s="254"/>
      <c r="C44" s="254"/>
      <c r="D44" s="254"/>
      <c r="E44" s="254"/>
      <c r="F44" s="254"/>
      <c r="G44" s="254"/>
      <c r="H44" s="254"/>
      <c r="I44" s="254"/>
      <c r="J44" s="254"/>
      <c r="K44" s="254"/>
    </row>
    <row r="45" spans="1:13" ht="12.6" customHeight="1" x14ac:dyDescent="0.2">
      <c r="A45" s="254"/>
      <c r="B45" s="254"/>
      <c r="C45" s="254"/>
      <c r="D45" s="254"/>
      <c r="E45" s="254"/>
      <c r="F45" s="254"/>
      <c r="G45" s="254"/>
      <c r="H45" s="254"/>
      <c r="I45" s="254"/>
      <c r="J45" s="254"/>
      <c r="K45" s="254"/>
    </row>
    <row r="46" spans="1:13" ht="12.6" customHeight="1" x14ac:dyDescent="0.2">
      <c r="A46" s="254"/>
      <c r="B46" s="254"/>
      <c r="C46" s="254"/>
      <c r="D46" s="254"/>
      <c r="E46" s="254"/>
      <c r="F46" s="254"/>
      <c r="G46" s="254"/>
      <c r="H46" s="254"/>
      <c r="I46" s="254"/>
      <c r="J46" s="254"/>
      <c r="K46" s="254"/>
    </row>
    <row r="47" spans="1:13" ht="12.6" customHeight="1" x14ac:dyDescent="0.2">
      <c r="A47" s="254"/>
      <c r="B47" s="254"/>
      <c r="C47" s="254"/>
      <c r="D47" s="254"/>
      <c r="E47" s="254"/>
      <c r="F47" s="254"/>
      <c r="G47" s="254"/>
      <c r="H47" s="254"/>
      <c r="I47" s="254"/>
      <c r="J47" s="254"/>
      <c r="K47" s="254"/>
    </row>
    <row r="48" spans="1:13" ht="12.6" customHeight="1" x14ac:dyDescent="0.2">
      <c r="A48" s="254"/>
      <c r="B48" s="254"/>
      <c r="C48" s="254"/>
      <c r="D48" s="254"/>
      <c r="E48" s="254"/>
      <c r="F48" s="254"/>
      <c r="G48" s="254"/>
      <c r="H48" s="254"/>
      <c r="I48" s="254"/>
      <c r="J48" s="254"/>
      <c r="K48" s="254"/>
    </row>
    <row r="49" spans="1:11" ht="165" customHeight="1" x14ac:dyDescent="0.2">
      <c r="A49" s="254"/>
      <c r="B49" s="254"/>
      <c r="C49" s="254"/>
      <c r="D49" s="254"/>
      <c r="E49" s="254"/>
      <c r="F49" s="254"/>
      <c r="G49" s="254"/>
      <c r="H49" s="254"/>
      <c r="I49" s="254"/>
      <c r="J49" s="254"/>
      <c r="K49" s="254"/>
    </row>
  </sheetData>
  <sheetProtection algorithmName="SHA-512" hashValue="oo32gdfd04AQqEFpH0Pjb96RXjWmQMULwIIRxY8wKVWu0ty23pxr9qi++Mn6cxe6P/MGZRB+1uO3cFySsxmBXg==" saltValue="lErVs8E998Qtjy7jrqEMxw==" spinCount="100000" sheet="1" formatCells="0" formatColumns="0" formatRows="0"/>
  <mergeCells count="5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C39:D39"/>
    <mergeCell ref="C40:D40"/>
    <mergeCell ref="C41:D41"/>
    <mergeCell ref="C42:D42"/>
    <mergeCell ref="B29:B30"/>
    <mergeCell ref="A40:B40"/>
    <mergeCell ref="A41:B41"/>
    <mergeCell ref="A42:B42"/>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133</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4" t="s">
        <v>134</v>
      </c>
    </row>
    <row r="12" spans="1:1" x14ac:dyDescent="0.2">
      <c r="A12" s="25" t="s">
        <v>135</v>
      </c>
    </row>
    <row r="13" spans="1:1" x14ac:dyDescent="0.2">
      <c r="A13" s="73"/>
    </row>
    <row r="14" spans="1:1" x14ac:dyDescent="0.2">
      <c r="A14" s="23" t="s">
        <v>136</v>
      </c>
    </row>
    <row r="15" spans="1:1" x14ac:dyDescent="0.2">
      <c r="A15" s="23"/>
    </row>
    <row r="16" spans="1:1" x14ac:dyDescent="0.2">
      <c r="A16" s="74" t="s">
        <v>137</v>
      </c>
    </row>
    <row r="17" spans="1:1" ht="25.5" x14ac:dyDescent="0.2">
      <c r="A17" s="23" t="s">
        <v>138</v>
      </c>
    </row>
    <row r="18" spans="1:1" ht="12.75" customHeight="1" x14ac:dyDescent="0.2">
      <c r="A18" s="24" t="s">
        <v>139</v>
      </c>
    </row>
    <row r="19" spans="1:1" ht="12.75" customHeight="1" x14ac:dyDescent="0.2">
      <c r="A19" s="24" t="s">
        <v>140</v>
      </c>
    </row>
    <row r="20" spans="1:1" ht="13.5" customHeight="1" x14ac:dyDescent="0.2">
      <c r="A20" s="24" t="s">
        <v>141</v>
      </c>
    </row>
    <row r="21" spans="1:1" ht="12.75" customHeight="1" x14ac:dyDescent="0.2">
      <c r="A21" s="24" t="s">
        <v>142</v>
      </c>
    </row>
    <row r="22" spans="1:1" ht="12.75" customHeight="1" x14ac:dyDescent="0.2">
      <c r="A22" s="24" t="s">
        <v>143</v>
      </c>
    </row>
    <row r="23" spans="1:1" ht="13.5" customHeight="1" x14ac:dyDescent="0.2">
      <c r="A23" s="24" t="s">
        <v>144</v>
      </c>
    </row>
    <row r="24" spans="1:1" ht="13.5" customHeight="1" x14ac:dyDescent="0.2">
      <c r="A24" s="26" t="s">
        <v>136</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14" t="s">
        <v>145</v>
      </c>
      <c r="B1" s="315"/>
      <c r="C1" s="315"/>
      <c r="D1" s="315"/>
      <c r="E1" s="316"/>
    </row>
    <row r="2" spans="1:6" s="2" customFormat="1" x14ac:dyDescent="0.2">
      <c r="A2" s="317" t="s">
        <v>65</v>
      </c>
      <c r="B2" s="318"/>
      <c r="C2" s="318"/>
      <c r="D2" s="318"/>
      <c r="E2" s="319"/>
      <c r="F2" s="1"/>
    </row>
    <row r="3" spans="1:6" s="2" customFormat="1" x14ac:dyDescent="0.2">
      <c r="A3" s="317"/>
      <c r="B3" s="318"/>
      <c r="C3" s="318"/>
      <c r="D3" s="318"/>
      <c r="E3" s="319"/>
      <c r="F3" s="1"/>
    </row>
    <row r="4" spans="1:6" s="2" customFormat="1" ht="21.75" customHeight="1" x14ac:dyDescent="0.2">
      <c r="A4" s="320" t="s">
        <v>67</v>
      </c>
      <c r="B4" s="321"/>
      <c r="C4" s="321"/>
      <c r="D4" s="321"/>
      <c r="E4" s="322"/>
      <c r="F4" s="1"/>
    </row>
    <row r="5" spans="1:6" ht="72.75" customHeight="1" x14ac:dyDescent="0.2">
      <c r="A5" s="311" t="s">
        <v>146</v>
      </c>
      <c r="B5" s="312"/>
      <c r="C5" s="312"/>
      <c r="D5" s="312"/>
      <c r="E5" s="313"/>
    </row>
    <row r="6" spans="1:6" x14ac:dyDescent="0.2">
      <c r="A6" s="5"/>
      <c r="B6" s="6"/>
      <c r="C6" s="6"/>
      <c r="D6" s="6"/>
      <c r="E6" s="7"/>
    </row>
    <row r="7" spans="1:6" ht="25.5" x14ac:dyDescent="0.2">
      <c r="A7" s="137" t="s">
        <v>147</v>
      </c>
      <c r="B7" s="8" t="s">
        <v>148</v>
      </c>
      <c r="C7" s="8" t="s">
        <v>149</v>
      </c>
      <c r="D7" s="8" t="s">
        <v>150</v>
      </c>
      <c r="E7" s="9" t="s">
        <v>151</v>
      </c>
    </row>
    <row r="8" spans="1:6" ht="202.5" customHeight="1" x14ac:dyDescent="0.2">
      <c r="A8" s="65" t="s">
        <v>152</v>
      </c>
      <c r="B8" s="66" t="s">
        <v>153</v>
      </c>
      <c r="C8" s="67" t="s">
        <v>154</v>
      </c>
      <c r="D8" s="10" t="s">
        <v>155</v>
      </c>
      <c r="E8" s="138" t="s">
        <v>156</v>
      </c>
    </row>
    <row r="9" spans="1:6" ht="54.75" customHeight="1" x14ac:dyDescent="0.2">
      <c r="A9" s="323" t="s">
        <v>157</v>
      </c>
      <c r="B9" s="324"/>
      <c r="C9" s="324"/>
      <c r="D9" s="324"/>
      <c r="E9" s="325"/>
    </row>
    <row r="10" spans="1:6" ht="204.75" customHeight="1" x14ac:dyDescent="0.2">
      <c r="A10" s="68" t="s">
        <v>158</v>
      </c>
      <c r="B10" s="211" t="s">
        <v>159</v>
      </c>
      <c r="C10" s="69" t="s">
        <v>160</v>
      </c>
      <c r="D10" s="212" t="s">
        <v>161</v>
      </c>
      <c r="E10" s="139" t="s">
        <v>162</v>
      </c>
    </row>
    <row r="11" spans="1:6" ht="56.25" customHeight="1" x14ac:dyDescent="0.2">
      <c r="A11" s="308" t="s">
        <v>163</v>
      </c>
      <c r="B11" s="309"/>
      <c r="C11" s="309"/>
      <c r="D11" s="309"/>
      <c r="E11" s="310"/>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zoomScaleNormal="100" zoomScaleSheetLayoutView="100" workbookViewId="0">
      <selection activeCell="C10" sqref="C10"/>
    </sheetView>
  </sheetViews>
  <sheetFormatPr defaultColWidth="9.140625" defaultRowHeight="12.75" x14ac:dyDescent="0.2"/>
  <cols>
    <col min="1" max="1" width="3.28515625" style="145" customWidth="1"/>
    <col min="2" max="2" width="22.140625" style="145" customWidth="1"/>
    <col min="3" max="3" width="39.140625" style="145" customWidth="1"/>
    <col min="4" max="4" width="25.7109375" style="145" customWidth="1"/>
    <col min="5" max="5" width="33.7109375" style="145" customWidth="1"/>
    <col min="6" max="6" width="24.140625" style="145" customWidth="1"/>
    <col min="7" max="7" width="25.7109375" style="145" customWidth="1"/>
    <col min="8" max="8" width="13.7109375" style="145" customWidth="1"/>
    <col min="9" max="9" width="2.42578125" style="145" customWidth="1"/>
    <col min="10" max="10" width="14.28515625" style="145" customWidth="1"/>
    <col min="11" max="11" width="21.140625" style="145" customWidth="1"/>
    <col min="12" max="16384" width="9.140625" style="145"/>
  </cols>
  <sheetData>
    <row r="1" spans="1:10" ht="15.75" x14ac:dyDescent="0.25">
      <c r="B1" s="141" t="s">
        <v>164</v>
      </c>
      <c r="C1" s="142"/>
      <c r="D1" s="143"/>
      <c r="E1" s="143"/>
      <c r="F1" s="143"/>
      <c r="G1" s="143"/>
      <c r="H1" s="143"/>
      <c r="I1" s="143"/>
      <c r="J1" s="144"/>
    </row>
    <row r="2" spans="1:10" ht="23.25" customHeight="1" x14ac:dyDescent="0.25">
      <c r="B2" s="146" t="s">
        <v>165</v>
      </c>
      <c r="C2" s="147"/>
      <c r="D2" s="148"/>
      <c r="E2" s="148"/>
      <c r="F2" s="148"/>
      <c r="G2" s="148"/>
      <c r="H2" s="148"/>
      <c r="I2" s="148"/>
      <c r="J2" s="149"/>
    </row>
    <row r="3" spans="1:10" ht="10.5" customHeight="1" x14ac:dyDescent="0.25">
      <c r="B3" s="150"/>
      <c r="C3" s="151"/>
      <c r="D3" s="152"/>
      <c r="E3" s="152"/>
      <c r="F3" s="152"/>
      <c r="G3" s="152"/>
      <c r="H3" s="152"/>
      <c r="I3" s="152"/>
      <c r="J3" s="153"/>
    </row>
    <row r="4" spans="1:10" s="157" customFormat="1" x14ac:dyDescent="0.2">
      <c r="B4" s="328" t="s">
        <v>65</v>
      </c>
      <c r="C4" s="329"/>
      <c r="D4" s="329"/>
      <c r="E4" s="329"/>
      <c r="F4" s="154"/>
      <c r="G4" s="154"/>
      <c r="H4" s="154"/>
      <c r="I4" s="155"/>
      <c r="J4" s="156"/>
    </row>
    <row r="5" spans="1:10" s="157" customFormat="1" x14ac:dyDescent="0.2">
      <c r="B5" s="328" t="s">
        <v>20</v>
      </c>
      <c r="C5" s="329"/>
      <c r="D5" s="329"/>
      <c r="E5" s="329"/>
      <c r="F5" s="154"/>
      <c r="G5" s="154"/>
      <c r="H5" s="154"/>
      <c r="I5" s="155"/>
      <c r="J5" s="156"/>
    </row>
    <row r="6" spans="1:10" s="157" customFormat="1" x14ac:dyDescent="0.2">
      <c r="B6" s="328" t="s">
        <v>166</v>
      </c>
      <c r="C6" s="329"/>
      <c r="D6" s="329"/>
      <c r="E6" s="329"/>
      <c r="F6" s="154"/>
      <c r="G6" s="154"/>
      <c r="H6" s="154"/>
      <c r="I6" s="155"/>
      <c r="J6" s="156"/>
    </row>
    <row r="7" spans="1:10" ht="60.75" customHeight="1" x14ac:dyDescent="0.2">
      <c r="B7" s="332" t="s">
        <v>167</v>
      </c>
      <c r="C7" s="333"/>
      <c r="D7" s="333"/>
      <c r="E7" s="333"/>
      <c r="F7" s="333"/>
      <c r="G7" s="333"/>
      <c r="H7" s="333"/>
      <c r="I7" s="190"/>
      <c r="J7" s="191"/>
    </row>
    <row r="8" spans="1:10" ht="41.1" customHeight="1" x14ac:dyDescent="0.2">
      <c r="A8" s="159"/>
      <c r="B8" s="330" t="s">
        <v>168</v>
      </c>
      <c r="C8" s="331"/>
      <c r="D8" s="331"/>
      <c r="E8" s="331"/>
      <c r="F8" s="331"/>
      <c r="G8" s="331"/>
      <c r="H8" s="331"/>
      <c r="I8" s="331"/>
      <c r="J8" s="158"/>
    </row>
    <row r="9" spans="1:10" ht="38.25" x14ac:dyDescent="0.2">
      <c r="A9" s="159" t="s">
        <v>2</v>
      </c>
      <c r="B9" s="159" t="s">
        <v>22</v>
      </c>
      <c r="C9" s="181" t="s">
        <v>23</v>
      </c>
      <c r="D9" s="159" t="s">
        <v>6</v>
      </c>
      <c r="E9" s="159" t="s">
        <v>7</v>
      </c>
      <c r="F9" s="159" t="s">
        <v>169</v>
      </c>
      <c r="G9" s="159" t="s">
        <v>24</v>
      </c>
      <c r="H9" s="160" t="s">
        <v>170</v>
      </c>
      <c r="I9" s="161"/>
      <c r="J9" s="160" t="s">
        <v>171</v>
      </c>
    </row>
    <row r="10" spans="1:10" ht="144" x14ac:dyDescent="0.2">
      <c r="A10" s="221">
        <v>1</v>
      </c>
      <c r="B10" s="162" t="s">
        <v>172</v>
      </c>
      <c r="C10" s="217" t="s">
        <v>173</v>
      </c>
      <c r="D10" s="213" t="s">
        <v>174</v>
      </c>
      <c r="E10" s="213" t="s">
        <v>175</v>
      </c>
      <c r="F10" s="222" t="s">
        <v>176</v>
      </c>
      <c r="G10" s="164"/>
      <c r="H10" s="164"/>
      <c r="I10" s="165"/>
      <c r="J10" s="166"/>
    </row>
    <row r="11" spans="1:10" ht="180" x14ac:dyDescent="0.2">
      <c r="A11" s="221">
        <v>2</v>
      </c>
      <c r="B11" s="162" t="s">
        <v>177</v>
      </c>
      <c r="C11" s="217" t="s">
        <v>178</v>
      </c>
      <c r="D11" s="213" t="s">
        <v>174</v>
      </c>
      <c r="E11" s="213" t="s">
        <v>175</v>
      </c>
      <c r="F11" s="222" t="s">
        <v>176</v>
      </c>
      <c r="G11" s="164"/>
      <c r="H11" s="164"/>
      <c r="I11" s="167"/>
      <c r="J11" s="166"/>
    </row>
    <row r="12" spans="1:10" ht="96" x14ac:dyDescent="0.2">
      <c r="A12" s="188">
        <v>3</v>
      </c>
      <c r="B12" s="162" t="s">
        <v>179</v>
      </c>
      <c r="C12" s="217" t="s">
        <v>180</v>
      </c>
      <c r="D12" s="213" t="s">
        <v>181</v>
      </c>
      <c r="E12" s="213" t="s">
        <v>182</v>
      </c>
      <c r="F12" s="213" t="s">
        <v>183</v>
      </c>
      <c r="G12" s="164"/>
      <c r="H12" s="164"/>
      <c r="I12" s="167"/>
      <c r="J12" s="166"/>
    </row>
    <row r="13" spans="1:10" ht="72" x14ac:dyDescent="0.2">
      <c r="A13" s="188">
        <v>4</v>
      </c>
      <c r="B13" s="162" t="s">
        <v>184</v>
      </c>
      <c r="C13" s="217" t="s">
        <v>185</v>
      </c>
      <c r="D13" s="213" t="s">
        <v>186</v>
      </c>
      <c r="E13" s="213" t="s">
        <v>187</v>
      </c>
      <c r="F13" s="213" t="s">
        <v>188</v>
      </c>
      <c r="G13" s="164"/>
      <c r="H13" s="164"/>
      <c r="I13" s="167"/>
      <c r="J13" s="166"/>
    </row>
    <row r="14" spans="1:10" ht="96" x14ac:dyDescent="0.2">
      <c r="A14" s="221">
        <v>5</v>
      </c>
      <c r="B14" s="162" t="s">
        <v>184</v>
      </c>
      <c r="C14" s="217" t="s">
        <v>189</v>
      </c>
      <c r="D14" s="214" t="s">
        <v>190</v>
      </c>
      <c r="E14" s="215" t="s">
        <v>191</v>
      </c>
      <c r="F14" s="223" t="s">
        <v>192</v>
      </c>
      <c r="G14" s="164"/>
      <c r="H14" s="164"/>
      <c r="I14" s="167"/>
      <c r="J14" s="166"/>
    </row>
    <row r="15" spans="1:10" ht="216" x14ac:dyDescent="0.2">
      <c r="A15" s="221">
        <v>6</v>
      </c>
      <c r="B15" s="162" t="s">
        <v>34</v>
      </c>
      <c r="C15" s="217" t="s">
        <v>193</v>
      </c>
      <c r="D15" s="213" t="s">
        <v>194</v>
      </c>
      <c r="E15" s="213" t="s">
        <v>195</v>
      </c>
      <c r="F15" s="222" t="s">
        <v>196</v>
      </c>
      <c r="G15" s="164"/>
      <c r="H15" s="164"/>
      <c r="I15" s="167"/>
      <c r="J15" s="166"/>
    </row>
    <row r="16" spans="1:10" ht="120" x14ac:dyDescent="0.2">
      <c r="A16" s="188">
        <v>7</v>
      </c>
      <c r="B16" s="162" t="s">
        <v>197</v>
      </c>
      <c r="C16" s="217" t="s">
        <v>198</v>
      </c>
      <c r="D16" s="213" t="s">
        <v>199</v>
      </c>
      <c r="E16" s="213" t="s">
        <v>200</v>
      </c>
      <c r="F16" s="213" t="s">
        <v>201</v>
      </c>
      <c r="G16" s="164"/>
      <c r="H16" s="164"/>
      <c r="I16" s="167"/>
      <c r="J16" s="166"/>
    </row>
    <row r="17" spans="1:11" ht="120" x14ac:dyDescent="0.2">
      <c r="A17" s="188">
        <v>8</v>
      </c>
      <c r="B17" s="162" t="s">
        <v>202</v>
      </c>
      <c r="C17" s="217" t="s">
        <v>203</v>
      </c>
      <c r="D17" s="213" t="s">
        <v>204</v>
      </c>
      <c r="E17" s="216" t="s">
        <v>205</v>
      </c>
      <c r="F17" s="213" t="s">
        <v>206</v>
      </c>
      <c r="G17" s="164"/>
      <c r="H17" s="164"/>
      <c r="I17" s="167"/>
      <c r="J17" s="166"/>
    </row>
    <row r="18" spans="1:11" ht="48" x14ac:dyDescent="0.2">
      <c r="A18" s="221">
        <v>9</v>
      </c>
      <c r="B18" s="162" t="s">
        <v>207</v>
      </c>
      <c r="C18" s="218" t="s">
        <v>208</v>
      </c>
      <c r="D18" s="213" t="s">
        <v>209</v>
      </c>
      <c r="E18" s="216">
        <v>1</v>
      </c>
      <c r="F18" s="222" t="s">
        <v>210</v>
      </c>
      <c r="G18" s="164"/>
      <c r="H18" s="164"/>
      <c r="I18" s="167"/>
      <c r="J18" s="166"/>
    </row>
    <row r="19" spans="1:11" ht="120" x14ac:dyDescent="0.2">
      <c r="A19" s="221">
        <v>10</v>
      </c>
      <c r="B19" s="162" t="s">
        <v>211</v>
      </c>
      <c r="C19" s="218" t="s">
        <v>212</v>
      </c>
      <c r="D19" s="213" t="s">
        <v>213</v>
      </c>
      <c r="E19" s="213" t="s">
        <v>214</v>
      </c>
      <c r="F19" s="222" t="s">
        <v>215</v>
      </c>
      <c r="G19" s="164"/>
      <c r="H19" s="164"/>
      <c r="I19" s="167"/>
      <c r="J19" s="166"/>
    </row>
    <row r="20" spans="1:11" ht="96" x14ac:dyDescent="0.2">
      <c r="A20" s="188">
        <v>11</v>
      </c>
      <c r="B20" s="162" t="s">
        <v>216</v>
      </c>
      <c r="C20" s="217" t="s">
        <v>217</v>
      </c>
      <c r="D20" s="213" t="s">
        <v>218</v>
      </c>
      <c r="E20" s="213" t="s">
        <v>219</v>
      </c>
      <c r="F20" s="213" t="s">
        <v>220</v>
      </c>
      <c r="G20" s="164"/>
      <c r="H20" s="164"/>
      <c r="I20" s="167"/>
      <c r="J20" s="166"/>
    </row>
    <row r="21" spans="1:11" ht="48" x14ac:dyDescent="0.2">
      <c r="A21" s="188">
        <v>12</v>
      </c>
      <c r="B21" s="162" t="s">
        <v>221</v>
      </c>
      <c r="C21" s="218" t="s">
        <v>222</v>
      </c>
      <c r="D21" s="213" t="s">
        <v>223</v>
      </c>
      <c r="E21" s="216" t="s">
        <v>224</v>
      </c>
      <c r="F21" s="213" t="s">
        <v>225</v>
      </c>
      <c r="G21" s="164"/>
      <c r="H21" s="164"/>
      <c r="I21" s="167"/>
      <c r="J21" s="166"/>
    </row>
    <row r="22" spans="1:11" ht="48" x14ac:dyDescent="0.2">
      <c r="A22" s="188">
        <v>13</v>
      </c>
      <c r="B22" s="162" t="s">
        <v>34</v>
      </c>
      <c r="C22" s="218" t="s">
        <v>226</v>
      </c>
      <c r="D22" s="213" t="s">
        <v>223</v>
      </c>
      <c r="E22" s="213" t="s">
        <v>227</v>
      </c>
      <c r="F22" s="213" t="s">
        <v>228</v>
      </c>
      <c r="G22" s="164"/>
      <c r="H22" s="164"/>
      <c r="I22" s="167"/>
      <c r="J22" s="166"/>
    </row>
    <row r="23" spans="1:11" ht="360" x14ac:dyDescent="0.2">
      <c r="A23" s="221">
        <v>14</v>
      </c>
      <c r="B23" s="162" t="s">
        <v>229</v>
      </c>
      <c r="C23" s="217" t="s">
        <v>230</v>
      </c>
      <c r="D23" s="213" t="s">
        <v>231</v>
      </c>
      <c r="E23" s="213" t="s">
        <v>232</v>
      </c>
      <c r="F23" s="222" t="s">
        <v>233</v>
      </c>
      <c r="G23" s="164"/>
      <c r="H23" s="164"/>
      <c r="I23" s="167"/>
      <c r="J23" s="166"/>
    </row>
    <row r="24" spans="1:11" ht="228" x14ac:dyDescent="0.2">
      <c r="A24" s="221">
        <v>15</v>
      </c>
      <c r="B24" s="162" t="s">
        <v>229</v>
      </c>
      <c r="C24" s="219" t="s">
        <v>234</v>
      </c>
      <c r="D24" s="213" t="s">
        <v>231</v>
      </c>
      <c r="E24" s="216" t="s">
        <v>235</v>
      </c>
      <c r="F24" s="222" t="s">
        <v>233</v>
      </c>
      <c r="G24" s="164"/>
      <c r="H24" s="164"/>
      <c r="I24" s="167"/>
      <c r="J24" s="166"/>
    </row>
    <row r="25" spans="1:11" ht="12.75" customHeight="1" thickBot="1" x14ac:dyDescent="0.25">
      <c r="B25" s="168"/>
      <c r="C25" s="169"/>
      <c r="D25" s="169"/>
      <c r="E25" s="169"/>
      <c r="F25" s="169"/>
      <c r="G25" s="169"/>
      <c r="H25" s="170"/>
      <c r="I25" s="171"/>
      <c r="J25" s="172"/>
    </row>
    <row r="26" spans="1:11" ht="21.75" customHeight="1" x14ac:dyDescent="0.2">
      <c r="B26" s="326" t="s">
        <v>61</v>
      </c>
      <c r="C26" s="326"/>
      <c r="D26" s="326"/>
      <c r="E26" s="326"/>
      <c r="F26" s="326"/>
      <c r="G26" s="326"/>
      <c r="H26" s="326"/>
      <c r="I26" s="173"/>
      <c r="J26" s="174"/>
    </row>
    <row r="27" spans="1:11" ht="22.5" customHeight="1" x14ac:dyDescent="0.2">
      <c r="B27" s="327"/>
      <c r="C27" s="327"/>
      <c r="D27" s="327"/>
      <c r="E27" s="327"/>
      <c r="F27" s="327"/>
      <c r="G27" s="327"/>
      <c r="H27" s="327"/>
      <c r="I27" s="175"/>
      <c r="J27" s="175"/>
      <c r="K27" s="175"/>
    </row>
    <row r="28" spans="1:11" ht="21" customHeight="1" x14ac:dyDescent="0.2">
      <c r="B28" s="327"/>
      <c r="C28" s="327"/>
      <c r="D28" s="327"/>
      <c r="E28" s="327"/>
      <c r="F28" s="327"/>
      <c r="G28" s="327"/>
      <c r="H28" s="327"/>
      <c r="I28" s="176"/>
    </row>
    <row r="30" spans="1:11" ht="15.75" x14ac:dyDescent="0.25">
      <c r="B30" s="177"/>
    </row>
    <row r="31" spans="1:11" x14ac:dyDescent="0.2">
      <c r="B31" s="178"/>
      <c r="C31" s="179"/>
      <c r="D31" s="179"/>
      <c r="E31" s="179"/>
      <c r="F31" s="179"/>
    </row>
    <row r="32" spans="1:11" x14ac:dyDescent="0.2">
      <c r="B32" s="178"/>
      <c r="C32" s="179"/>
      <c r="D32" s="179"/>
      <c r="E32" s="179"/>
      <c r="F32" s="179"/>
    </row>
    <row r="33" spans="2:6" x14ac:dyDescent="0.2">
      <c r="B33" s="178"/>
      <c r="C33" s="180"/>
      <c r="D33" s="180"/>
      <c r="E33" s="180"/>
      <c r="F33" s="180"/>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34" t="s">
        <v>236</v>
      </c>
      <c r="B1" s="335"/>
      <c r="C1" s="335"/>
      <c r="D1" s="335"/>
      <c r="E1" s="335"/>
      <c r="F1" s="335"/>
      <c r="G1" s="336"/>
    </row>
    <row r="2" spans="1:7" ht="15.75" x14ac:dyDescent="0.25">
      <c r="A2" s="17" t="s">
        <v>237</v>
      </c>
      <c r="B2" s="18"/>
      <c r="C2" s="18"/>
      <c r="D2" s="19"/>
      <c r="E2" s="19"/>
      <c r="F2" s="19"/>
      <c r="G2" s="20"/>
    </row>
    <row r="3" spans="1:7" ht="15.75" x14ac:dyDescent="0.25">
      <c r="A3" s="11"/>
      <c r="B3" s="16"/>
      <c r="C3" s="16"/>
      <c r="D3" s="3"/>
      <c r="E3" s="3"/>
      <c r="F3" s="3"/>
      <c r="G3" s="3"/>
    </row>
    <row r="4" spans="1:7" x14ac:dyDescent="0.2">
      <c r="A4" s="337" t="s">
        <v>65</v>
      </c>
      <c r="B4" s="244"/>
      <c r="C4" s="244"/>
      <c r="D4" s="244"/>
      <c r="E4" s="244"/>
      <c r="F4" s="244"/>
      <c r="G4" s="83"/>
    </row>
    <row r="5" spans="1:7" x14ac:dyDescent="0.2">
      <c r="A5" s="337" t="s">
        <v>20</v>
      </c>
      <c r="B5" s="244"/>
      <c r="C5" s="244"/>
      <c r="D5" s="244"/>
      <c r="E5" s="244"/>
      <c r="F5" s="244"/>
      <c r="G5" s="83"/>
    </row>
    <row r="6" spans="1:7" x14ac:dyDescent="0.2">
      <c r="A6" s="337" t="s">
        <v>238</v>
      </c>
      <c r="B6" s="244"/>
      <c r="C6" s="244"/>
      <c r="D6" s="244"/>
      <c r="E6" s="244"/>
      <c r="F6" s="244"/>
      <c r="G6" s="83"/>
    </row>
    <row r="7" spans="1:7" x14ac:dyDescent="0.2">
      <c r="A7" s="12"/>
      <c r="B7" s="13"/>
      <c r="C7" s="13"/>
      <c r="D7" s="13"/>
      <c r="E7" s="14"/>
      <c r="F7" s="14"/>
      <c r="G7" s="14"/>
    </row>
    <row r="8" spans="1:7" ht="47.25" customHeight="1" x14ac:dyDescent="0.2">
      <c r="A8" s="338" t="s">
        <v>239</v>
      </c>
      <c r="B8" s="339"/>
      <c r="C8" s="339"/>
      <c r="D8" s="339"/>
      <c r="E8" s="339"/>
      <c r="F8" s="339"/>
      <c r="G8" s="340"/>
    </row>
    <row r="9" spans="1:7" x14ac:dyDescent="0.2">
      <c r="A9" s="192"/>
      <c r="B9" s="193"/>
      <c r="C9" s="193"/>
      <c r="D9" s="193"/>
      <c r="E9" s="193"/>
      <c r="F9" s="193"/>
      <c r="G9" s="194"/>
    </row>
    <row r="10" spans="1:7" x14ac:dyDescent="0.2">
      <c r="A10" s="195"/>
      <c r="G10" s="196"/>
    </row>
    <row r="11" spans="1:7" x14ac:dyDescent="0.2">
      <c r="A11" s="195"/>
      <c r="G11" s="196"/>
    </row>
    <row r="12" spans="1:7" x14ac:dyDescent="0.2">
      <c r="A12" s="195"/>
      <c r="G12" s="196"/>
    </row>
    <row r="13" spans="1:7" x14ac:dyDescent="0.2">
      <c r="A13" s="195"/>
      <c r="G13" s="196"/>
    </row>
    <row r="14" spans="1:7" x14ac:dyDescent="0.2">
      <c r="A14" s="195"/>
      <c r="G14" s="196"/>
    </row>
    <row r="15" spans="1:7" x14ac:dyDescent="0.2">
      <c r="A15" s="195"/>
      <c r="G15" s="196"/>
    </row>
    <row r="16" spans="1:7" x14ac:dyDescent="0.2">
      <c r="A16" s="195"/>
      <c r="G16" s="196"/>
    </row>
    <row r="17" spans="1:7" x14ac:dyDescent="0.2">
      <c r="A17" s="197"/>
      <c r="B17" s="198"/>
      <c r="C17" s="198"/>
      <c r="D17" s="198"/>
      <c r="E17" s="198"/>
      <c r="F17" s="198"/>
      <c r="G17" s="199"/>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F320C-AC73-4B97-A7B5-F85302F9D974}">
  <ds:schemaRefs>
    <ds:schemaRef ds:uri="http://schemas.microsoft.com/sharepoint/v3/contenttype/forms"/>
  </ds:schemaRefs>
</ds:datastoreItem>
</file>

<file path=customXml/itemProps2.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2024-03-06T12:15:49Z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341d1fef-80bc-4f6f-91cc-544cfd7f84cd</vt:lpwstr>
  </property>
  <property fmtid="{D5CDD505-2E9C-101B-9397-08002B2CF9AE}" pid="8" name="MSIP_Label_2ad0b24d-6422-44b0-b3de-abb3a9e8c81a_ContentBits">
    <vt:lpwstr>0</vt:lpwstr>
  </property>
</Properties>
</file>